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61EC4181-DC1F-4F3F-BF77-32E1CDAECE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C76" i="1"/>
  <c r="C29" i="1"/>
  <c r="E29" i="1" s="1"/>
  <c r="F29" i="1" s="1"/>
  <c r="E101" i="1"/>
  <c r="E100" i="1"/>
  <c r="F100" i="1" s="1"/>
  <c r="E97" i="1"/>
  <c r="E96" i="1"/>
  <c r="E93" i="1"/>
  <c r="E92" i="1"/>
  <c r="F92" i="1" s="1"/>
  <c r="E89" i="1"/>
  <c r="E88" i="1"/>
  <c r="E81" i="1"/>
  <c r="E80" i="1"/>
  <c r="F80" i="1" s="1"/>
  <c r="E77" i="1"/>
  <c r="F77" i="1" s="1"/>
  <c r="E73" i="1"/>
  <c r="F73" i="1" s="1"/>
  <c r="E72" i="1"/>
  <c r="F72" i="1" s="1"/>
  <c r="E69" i="1"/>
  <c r="F69" i="1" s="1"/>
  <c r="E68" i="1"/>
  <c r="F68" i="1" s="1"/>
  <c r="E65" i="1"/>
  <c r="F65" i="1" s="1"/>
  <c r="E64" i="1"/>
  <c r="F64" i="1" s="1"/>
  <c r="E61" i="1"/>
  <c r="E60" i="1"/>
  <c r="F60" i="1" s="1"/>
  <c r="E57" i="1"/>
  <c r="F57" i="1" s="1"/>
  <c r="E56" i="1"/>
  <c r="F56" i="1" s="1"/>
  <c r="E53" i="1"/>
  <c r="F53" i="1" s="1"/>
  <c r="E52" i="1"/>
  <c r="F52" i="1" s="1"/>
  <c r="E49" i="1"/>
  <c r="E48" i="1"/>
  <c r="F48" i="1" s="1"/>
  <c r="E45" i="1"/>
  <c r="F45" i="1" s="1"/>
  <c r="E44" i="1"/>
  <c r="F44" i="1" s="1"/>
  <c r="E41" i="1"/>
  <c r="E40" i="1"/>
  <c r="F40" i="1" s="1"/>
  <c r="E37" i="1"/>
  <c r="F37" i="1" s="1"/>
  <c r="E36" i="1"/>
  <c r="F36" i="1" s="1"/>
  <c r="E33" i="1"/>
  <c r="F33" i="1" s="1"/>
  <c r="E32" i="1"/>
  <c r="F32" i="1" s="1"/>
  <c r="E28" i="1"/>
  <c r="F28" i="1" s="1"/>
  <c r="E25" i="1"/>
  <c r="F25" i="1" s="1"/>
  <c r="E24" i="1"/>
  <c r="F24" i="1" s="1"/>
  <c r="E21" i="1"/>
  <c r="E20" i="1"/>
  <c r="F20" i="1" s="1"/>
  <c r="E17" i="1"/>
  <c r="E16" i="1"/>
  <c r="F16" i="1" s="1"/>
  <c r="C85" i="1" l="1"/>
  <c r="D85" i="1"/>
  <c r="C84" i="1"/>
  <c r="D84" i="1"/>
  <c r="E84" i="1" l="1"/>
  <c r="F84" i="1" s="1"/>
  <c r="E85" i="1"/>
  <c r="F85" i="1" s="1"/>
  <c r="E76" i="1"/>
  <c r="F76" i="1" s="1"/>
</calcChain>
</file>

<file path=xl/sharedStrings.xml><?xml version="1.0" encoding="utf-8"?>
<sst xmlns="http://schemas.openxmlformats.org/spreadsheetml/2006/main" count="189" uniqueCount="61">
  <si>
    <t>203</t>
  </si>
  <si>
    <t>Secretaría Técnica del Gabinete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</si>
  <si>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</si>
  <si>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</si>
  <si>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</si>
  <si>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</si>
  <si>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</si>
  <si>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</si>
  <si>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</si>
  <si>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</si>
  <si>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</si>
  <si>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</si>
  <si>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</si>
  <si>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</si>
  <si>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</si>
  <si>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</si>
  <si>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</si>
  <si>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</si>
  <si>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213</t>
  </si>
  <si>
    <t>Secretaria de Comunicaciones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</si>
  <si>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</si>
  <si>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</si>
  <si>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</si>
  <si>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</si>
  <si>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</si>
  <si>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</si>
  <si>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</si>
  <si>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</si>
  <si>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</si>
  <si>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</si>
  <si>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224</t>
  </si>
  <si>
    <t>227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</si>
  <si>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</si>
  <si>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</si>
  <si>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</si>
  <si>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</si>
  <si>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</si>
  <si>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</si>
  <si>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</si>
  <si>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Modificado</t>
  </si>
  <si>
    <t>Ejercido</t>
  </si>
  <si>
    <t>mdp</t>
  </si>
  <si>
    <t>%</t>
  </si>
  <si>
    <t>Presupuesto</t>
  </si>
  <si>
    <t>Variación</t>
  </si>
  <si>
    <t>3700</t>
  </si>
  <si>
    <t>3800</t>
  </si>
  <si>
    <t xml:space="preserve">Secretaría del Campo </t>
  </si>
  <si>
    <t>225</t>
  </si>
  <si>
    <t>Secretaría de Cultura y Turismo</t>
  </si>
  <si>
    <t>Secretaría de Desarrollo Urbano y Obra Pública</t>
  </si>
  <si>
    <t>226</t>
  </si>
  <si>
    <t>3700 Servicio de Traslado y  Viáticos</t>
  </si>
  <si>
    <t>3800 Servicios Oficiales</t>
  </si>
  <si>
    <t>3850 Gastos de Representación</t>
  </si>
  <si>
    <t>Del 1 de enero al 31 de diciembre de 2020</t>
  </si>
  <si>
    <t>cifras preliminares</t>
  </si>
  <si>
    <t>(miles de pesos)</t>
  </si>
  <si>
    <t xml:space="preserve">   3850</t>
  </si>
  <si>
    <t>-</t>
  </si>
  <si>
    <t>Dependencia / Capítulo / 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</si>
</sst>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1" fillId="0" borderId="4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164" fontId="1" fillId="0" borderId="0" xfId="0" applyNumberFormat="1" applyFont="1" applyBorder="1" applyAlignment="1">
      <alignment horizontal="right"/>
    </xf>
    <xf numFmtId="1" fontId="1" fillId="0" borderId="4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49" fontId="2" fillId="0" borderId="6" xfId="0" applyNumberFormat="1" applyFont="1" applyBorder="1"/>
    <xf numFmtId="164" fontId="1" fillId="0" borderId="3" xfId="0" applyNumberFormat="1" applyFont="1" applyBorder="1" applyAlignment="1">
      <alignment horizontal="right"/>
    </xf>
    <xf numFmtId="0" fontId="1" fillId="0" borderId="7" xfId="0" applyFont="1" applyBorder="1"/>
    <xf numFmtId="49" fontId="2" fillId="0" borderId="0" xfId="0" applyNumberFormat="1" applyFont="1" applyBorder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4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165" fontId="1" fillId="3" borderId="4" xfId="0" applyNumberFormat="1" applyFont="1" applyFill="1" applyBorder="1"/>
    <xf numFmtId="164" fontId="1" fillId="3" borderId="0" xfId="0" applyNumberFormat="1" applyFont="1" applyFill="1" applyBorder="1"/>
    <xf numFmtId="165" fontId="3" fillId="3" borderId="4" xfId="0" applyNumberFormat="1" applyFont="1" applyFill="1" applyBorder="1"/>
    <xf numFmtId="164" fontId="3" fillId="3" borderId="0" xfId="0" applyNumberFormat="1" applyFont="1" applyFill="1" applyBorder="1"/>
    <xf numFmtId="49" fontId="4" fillId="3" borderId="1" xfId="0" applyNumberFormat="1" applyFont="1" applyFill="1" applyBorder="1" applyAlignment="1">
      <alignment horizontal="left" wrapText="1"/>
    </xf>
    <xf numFmtId="49" fontId="2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66675</xdr:rowOff>
    </xdr:to>
    <xdr:pic>
      <xdr:nvPicPr>
        <xdr:cNvPr id="2" name="3 Imagen" descr="G escudo v">
          <a:extLst>
            <a:ext uri="{FF2B5EF4-FFF2-40B4-BE49-F238E27FC236}">
              <a16:creationId xmlns:a16="http://schemas.microsoft.com/office/drawing/2014/main" id="{CCFC6F03-7819-4B2B-8C0B-6E699032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104"/>
  <sheetViews>
    <sheetView tabSelected="1" workbookViewId="0"/>
  </sheetViews>
  <sheetFormatPr baseColWidth="10" defaultRowHeight="14.25" x14ac:dyDescent="0.2"/>
  <cols>
    <col min="1" max="1" width="11.42578125" style="1"/>
    <col min="2" max="2" width="61" style="1" customWidth="1"/>
    <col min="3" max="6" width="13.85546875" style="1" customWidth="1"/>
    <col min="7" max="16384" width="11.42578125" style="1"/>
  </cols>
  <sheetData>
    <row r="7" spans="1:6" ht="15" x14ac:dyDescent="0.25">
      <c r="A7" s="17" t="s">
        <v>52</v>
      </c>
      <c r="B7" s="17"/>
      <c r="C7" s="17"/>
      <c r="D7" s="17"/>
      <c r="E7" s="17"/>
      <c r="F7" s="17"/>
    </row>
    <row r="8" spans="1:6" ht="15" x14ac:dyDescent="0.25">
      <c r="A8" s="17" t="s">
        <v>53</v>
      </c>
      <c r="B8" s="17"/>
      <c r="C8" s="17"/>
      <c r="D8" s="17"/>
      <c r="E8" s="17"/>
      <c r="F8" s="17"/>
    </row>
    <row r="9" spans="1:6" ht="15" x14ac:dyDescent="0.25">
      <c r="A9" s="17" t="s">
        <v>54</v>
      </c>
      <c r="B9" s="17"/>
      <c r="C9" s="17"/>
      <c r="D9" s="17"/>
      <c r="E9" s="17"/>
      <c r="F9" s="17"/>
    </row>
    <row r="10" spans="1:6" x14ac:dyDescent="0.2">
      <c r="A10" s="18" t="s">
        <v>55</v>
      </c>
      <c r="B10" s="18"/>
      <c r="C10" s="18"/>
      <c r="D10" s="18"/>
      <c r="E10" s="18"/>
      <c r="F10" s="18"/>
    </row>
    <row r="11" spans="1:6" x14ac:dyDescent="0.2">
      <c r="A11" s="18" t="s">
        <v>56</v>
      </c>
      <c r="B11" s="18"/>
      <c r="C11" s="18"/>
      <c r="D11" s="18"/>
      <c r="E11" s="18"/>
      <c r="F11" s="18"/>
    </row>
    <row r="12" spans="1:6" ht="15" thickBot="1" x14ac:dyDescent="0.25">
      <c r="A12" s="18" t="s">
        <v>57</v>
      </c>
      <c r="B12" s="18"/>
      <c r="C12" s="18"/>
      <c r="D12" s="18"/>
      <c r="E12" s="18"/>
      <c r="F12" s="18"/>
    </row>
    <row r="13" spans="1:6" ht="15" customHeight="1" x14ac:dyDescent="0.25">
      <c r="A13" s="19" t="s">
        <v>60</v>
      </c>
      <c r="B13" s="21"/>
      <c r="C13" s="25" t="s">
        <v>43</v>
      </c>
      <c r="D13" s="25"/>
      <c r="E13" s="25" t="s">
        <v>44</v>
      </c>
      <c r="F13" s="26"/>
    </row>
    <row r="14" spans="1:6" ht="15.75" thickBot="1" x14ac:dyDescent="0.3">
      <c r="A14" s="20"/>
      <c r="B14" s="22"/>
      <c r="C14" s="23" t="s">
        <v>39</v>
      </c>
      <c r="D14" s="23" t="s">
        <v>40</v>
      </c>
      <c r="E14" s="23" t="s">
        <v>41</v>
      </c>
      <c r="F14" s="24" t="s">
        <v>42</v>
      </c>
    </row>
    <row r="15" spans="1:6" ht="15" x14ac:dyDescent="0.25">
      <c r="A15" s="29" t="s">
        <v>0</v>
      </c>
      <c r="B15" s="30" t="s">
        <v>1</v>
      </c>
      <c r="C15" s="31"/>
      <c r="D15" s="31"/>
      <c r="E15" s="31"/>
      <c r="F15" s="32"/>
    </row>
    <row r="16" spans="1:6" x14ac:dyDescent="0.2">
      <c r="A16" s="2"/>
      <c r="B16" s="3" t="s">
        <v>45</v>
      </c>
      <c r="C16" s="5">
        <v>40.4</v>
      </c>
      <c r="D16" s="5">
        <v>38.299999999999997</v>
      </c>
      <c r="E16" s="5">
        <f>+D16-C16</f>
        <v>-2.1000000000000014</v>
      </c>
      <c r="F16" s="6">
        <f>E16/C16*100</f>
        <v>-5.1980198019802017</v>
      </c>
    </row>
    <row r="17" spans="1:6" x14ac:dyDescent="0.2">
      <c r="A17" s="2"/>
      <c r="B17" s="3" t="s">
        <v>46</v>
      </c>
      <c r="C17" s="5">
        <v>0</v>
      </c>
      <c r="D17" s="5">
        <v>0</v>
      </c>
      <c r="E17" s="5">
        <f>+D17-C17</f>
        <v>0</v>
      </c>
      <c r="F17" s="4"/>
    </row>
    <row r="18" spans="1:6" x14ac:dyDescent="0.2">
      <c r="A18" s="2"/>
      <c r="B18" s="3" t="s">
        <v>58</v>
      </c>
      <c r="C18" s="7" t="s">
        <v>59</v>
      </c>
      <c r="D18" s="7" t="s">
        <v>59</v>
      </c>
      <c r="E18" s="7" t="s">
        <v>59</v>
      </c>
      <c r="F18" s="4"/>
    </row>
    <row r="19" spans="1:6" ht="15" x14ac:dyDescent="0.25">
      <c r="A19" s="29" t="s">
        <v>2</v>
      </c>
      <c r="B19" s="30" t="s">
        <v>3</v>
      </c>
      <c r="C19" s="31"/>
      <c r="D19" s="31"/>
      <c r="E19" s="31"/>
      <c r="F19" s="32"/>
    </row>
    <row r="20" spans="1:6" x14ac:dyDescent="0.2">
      <c r="A20" s="2"/>
      <c r="B20" s="3" t="s">
        <v>45</v>
      </c>
      <c r="C20" s="5">
        <v>416.4</v>
      </c>
      <c r="D20" s="5">
        <v>313.5</v>
      </c>
      <c r="E20" s="5">
        <f>+D20-C20</f>
        <v>-102.89999999999998</v>
      </c>
      <c r="F20" s="6">
        <f>E20/C20*100</f>
        <v>-24.71181556195965</v>
      </c>
    </row>
    <row r="21" spans="1:6" x14ac:dyDescent="0.2">
      <c r="A21" s="2"/>
      <c r="B21" s="3" t="s">
        <v>46</v>
      </c>
      <c r="C21" s="5">
        <v>0</v>
      </c>
      <c r="D21" s="5">
        <v>0</v>
      </c>
      <c r="E21" s="5">
        <f>+D21-C21</f>
        <v>0</v>
      </c>
      <c r="F21" s="6"/>
    </row>
    <row r="22" spans="1:6" x14ac:dyDescent="0.2">
      <c r="A22" s="2"/>
      <c r="B22" s="3" t="s">
        <v>58</v>
      </c>
      <c r="C22" s="7" t="s">
        <v>59</v>
      </c>
      <c r="D22" s="7" t="s">
        <v>59</v>
      </c>
      <c r="E22" s="7" t="s">
        <v>59</v>
      </c>
      <c r="F22" s="6"/>
    </row>
    <row r="23" spans="1:6" ht="15" x14ac:dyDescent="0.25">
      <c r="A23" s="29" t="s">
        <v>4</v>
      </c>
      <c r="B23" s="30" t="s">
        <v>5</v>
      </c>
      <c r="C23" s="31"/>
      <c r="D23" s="31"/>
      <c r="E23" s="31"/>
      <c r="F23" s="35"/>
    </row>
    <row r="24" spans="1:6" x14ac:dyDescent="0.2">
      <c r="A24" s="2"/>
      <c r="B24" s="3" t="s">
        <v>45</v>
      </c>
      <c r="C24" s="5">
        <v>2705.3</v>
      </c>
      <c r="D24" s="5">
        <v>2087</v>
      </c>
      <c r="E24" s="5">
        <f>+D24-C24</f>
        <v>-618.30000000000018</v>
      </c>
      <c r="F24" s="6">
        <f>E24/C24*100</f>
        <v>-22.855136214098255</v>
      </c>
    </row>
    <row r="25" spans="1:6" x14ac:dyDescent="0.2">
      <c r="A25" s="2"/>
      <c r="B25" s="3" t="s">
        <v>46</v>
      </c>
      <c r="C25" s="5">
        <v>7239</v>
      </c>
      <c r="D25" s="5">
        <v>4501.5</v>
      </c>
      <c r="E25" s="5">
        <f>+D25-C25</f>
        <v>-2737.5</v>
      </c>
      <c r="F25" s="6">
        <f>E25/C25*100</f>
        <v>-37.815996684624949</v>
      </c>
    </row>
    <row r="26" spans="1:6" x14ac:dyDescent="0.2">
      <c r="A26" s="2"/>
      <c r="B26" s="3" t="s">
        <v>58</v>
      </c>
      <c r="C26" s="7" t="s">
        <v>59</v>
      </c>
      <c r="D26" s="7" t="s">
        <v>59</v>
      </c>
      <c r="E26" s="7" t="s">
        <v>59</v>
      </c>
      <c r="F26" s="6"/>
    </row>
    <row r="27" spans="1:6" ht="15" x14ac:dyDescent="0.25">
      <c r="A27" s="29" t="s">
        <v>6</v>
      </c>
      <c r="B27" s="30" t="s">
        <v>7</v>
      </c>
      <c r="C27" s="36"/>
      <c r="D27" s="36"/>
      <c r="E27" s="36"/>
      <c r="F27" s="35"/>
    </row>
    <row r="28" spans="1:6" x14ac:dyDescent="0.2">
      <c r="A28" s="2"/>
      <c r="B28" s="3" t="s">
        <v>45</v>
      </c>
      <c r="C28" s="5">
        <v>5251.4</v>
      </c>
      <c r="D28" s="5">
        <v>2779.4</v>
      </c>
      <c r="E28" s="5">
        <f>+D28-C28</f>
        <v>-2471.9999999999995</v>
      </c>
      <c r="F28" s="6">
        <f>E28/C28*100</f>
        <v>-47.073161442662901</v>
      </c>
    </row>
    <row r="29" spans="1:6" x14ac:dyDescent="0.2">
      <c r="A29" s="2"/>
      <c r="B29" s="3" t="s">
        <v>46</v>
      </c>
      <c r="C29" s="5">
        <f>12450.6</f>
        <v>12450.6</v>
      </c>
      <c r="D29" s="5">
        <v>12244.7</v>
      </c>
      <c r="E29" s="5">
        <f>+D29-C29</f>
        <v>-205.89999999999964</v>
      </c>
      <c r="F29" s="6">
        <f>E29/C29*100</f>
        <v>-1.6537355629447545</v>
      </c>
    </row>
    <row r="30" spans="1:6" x14ac:dyDescent="0.2">
      <c r="A30" s="2"/>
      <c r="B30" s="3" t="s">
        <v>58</v>
      </c>
      <c r="C30" s="7" t="s">
        <v>59</v>
      </c>
      <c r="D30" s="7" t="s">
        <v>59</v>
      </c>
      <c r="E30" s="7" t="s">
        <v>59</v>
      </c>
      <c r="F30" s="6"/>
    </row>
    <row r="31" spans="1:6" x14ac:dyDescent="0.2">
      <c r="A31" s="29" t="s">
        <v>8</v>
      </c>
      <c r="B31" s="30" t="s">
        <v>9</v>
      </c>
      <c r="C31" s="34"/>
      <c r="D31" s="34"/>
      <c r="E31" s="34"/>
      <c r="F31" s="33"/>
    </row>
    <row r="32" spans="1:6" x14ac:dyDescent="0.2">
      <c r="A32" s="2"/>
      <c r="B32" s="3" t="s">
        <v>45</v>
      </c>
      <c r="C32" s="5">
        <v>8813.6</v>
      </c>
      <c r="D32" s="5">
        <v>4006</v>
      </c>
      <c r="E32" s="5">
        <f>+D32-C32</f>
        <v>-4807.6000000000004</v>
      </c>
      <c r="F32" s="6">
        <f>E32/C32*100</f>
        <v>-54.547517472996276</v>
      </c>
    </row>
    <row r="33" spans="1:6" x14ac:dyDescent="0.2">
      <c r="A33" s="2"/>
      <c r="B33" s="3" t="s">
        <v>46</v>
      </c>
      <c r="C33" s="5">
        <v>7312.9</v>
      </c>
      <c r="D33" s="5">
        <v>120.8</v>
      </c>
      <c r="E33" s="5">
        <f>+D33-C33</f>
        <v>-7192.0999999999995</v>
      </c>
      <c r="F33" s="6">
        <f>E33/C33*100</f>
        <v>-98.348124547033322</v>
      </c>
    </row>
    <row r="34" spans="1:6" x14ac:dyDescent="0.2">
      <c r="A34" s="2"/>
      <c r="B34" s="3" t="s">
        <v>58</v>
      </c>
      <c r="C34" s="7" t="s">
        <v>59</v>
      </c>
      <c r="D34" s="7" t="s">
        <v>59</v>
      </c>
      <c r="E34" s="7" t="s">
        <v>59</v>
      </c>
      <c r="F34" s="6"/>
    </row>
    <row r="35" spans="1:6" x14ac:dyDescent="0.2">
      <c r="A35" s="29" t="s">
        <v>10</v>
      </c>
      <c r="B35" s="30" t="s">
        <v>11</v>
      </c>
      <c r="C35" s="34"/>
      <c r="D35" s="34"/>
      <c r="E35" s="34"/>
      <c r="F35" s="33"/>
    </row>
    <row r="36" spans="1:6" x14ac:dyDescent="0.2">
      <c r="A36" s="2"/>
      <c r="B36" s="3" t="s">
        <v>45</v>
      </c>
      <c r="C36" s="5">
        <v>124.9</v>
      </c>
      <c r="D36" s="5">
        <v>22</v>
      </c>
      <c r="E36" s="5">
        <f>+D36-C36</f>
        <v>-102.9</v>
      </c>
      <c r="F36" s="6">
        <f>E36/C36*100</f>
        <v>-82.385908726981583</v>
      </c>
    </row>
    <row r="37" spans="1:6" x14ac:dyDescent="0.2">
      <c r="A37" s="2"/>
      <c r="B37" s="3" t="s">
        <v>46</v>
      </c>
      <c r="C37" s="5">
        <v>145.5</v>
      </c>
      <c r="D37" s="5">
        <v>0</v>
      </c>
      <c r="E37" s="5">
        <f>+D37-C37</f>
        <v>-145.5</v>
      </c>
      <c r="F37" s="6">
        <f>E37/C37*100</f>
        <v>-100</v>
      </c>
    </row>
    <row r="38" spans="1:6" x14ac:dyDescent="0.2">
      <c r="A38" s="2"/>
      <c r="B38" s="3" t="s">
        <v>58</v>
      </c>
      <c r="C38" s="7" t="s">
        <v>59</v>
      </c>
      <c r="D38" s="7" t="s">
        <v>59</v>
      </c>
      <c r="E38" s="7" t="s">
        <v>59</v>
      </c>
      <c r="F38" s="6"/>
    </row>
    <row r="39" spans="1:6" x14ac:dyDescent="0.2">
      <c r="A39" s="29" t="s">
        <v>12</v>
      </c>
      <c r="B39" s="30" t="s">
        <v>13</v>
      </c>
      <c r="C39" s="34"/>
      <c r="D39" s="34"/>
      <c r="E39" s="34"/>
      <c r="F39" s="33"/>
    </row>
    <row r="40" spans="1:6" x14ac:dyDescent="0.2">
      <c r="A40" s="2"/>
      <c r="B40" s="3" t="s">
        <v>45</v>
      </c>
      <c r="C40" s="5">
        <v>113.5</v>
      </c>
      <c r="D40" s="5">
        <v>97</v>
      </c>
      <c r="E40" s="5">
        <f>+D40-C40</f>
        <v>-16.5</v>
      </c>
      <c r="F40" s="6">
        <f>E40/C40*100</f>
        <v>-14.537444933920703</v>
      </c>
    </row>
    <row r="41" spans="1:6" x14ac:dyDescent="0.2">
      <c r="A41" s="2"/>
      <c r="B41" s="3" t="s">
        <v>46</v>
      </c>
      <c r="C41" s="5">
        <v>205.8</v>
      </c>
      <c r="D41" s="5">
        <v>205.8</v>
      </c>
      <c r="E41" s="5">
        <f>+D41-C41</f>
        <v>0</v>
      </c>
      <c r="F41" s="6"/>
    </row>
    <row r="42" spans="1:6" x14ac:dyDescent="0.2">
      <c r="A42" s="2"/>
      <c r="B42" s="3" t="s">
        <v>58</v>
      </c>
      <c r="C42" s="7" t="s">
        <v>59</v>
      </c>
      <c r="D42" s="7" t="s">
        <v>59</v>
      </c>
      <c r="E42" s="7" t="s">
        <v>59</v>
      </c>
      <c r="F42" s="6"/>
    </row>
    <row r="43" spans="1:6" x14ac:dyDescent="0.2">
      <c r="A43" s="29" t="s">
        <v>14</v>
      </c>
      <c r="B43" s="30" t="s">
        <v>15</v>
      </c>
      <c r="C43" s="34"/>
      <c r="D43" s="34"/>
      <c r="E43" s="34"/>
      <c r="F43" s="33"/>
    </row>
    <row r="44" spans="1:6" x14ac:dyDescent="0.2">
      <c r="A44" s="2"/>
      <c r="B44" s="3" t="s">
        <v>45</v>
      </c>
      <c r="C44" s="5">
        <v>5961.9</v>
      </c>
      <c r="D44" s="5">
        <v>374.9</v>
      </c>
      <c r="E44" s="5">
        <f>+D44-C44</f>
        <v>-5587</v>
      </c>
      <c r="F44" s="6">
        <f>E44/C44*100</f>
        <v>-93.711736191482586</v>
      </c>
    </row>
    <row r="45" spans="1:6" x14ac:dyDescent="0.2">
      <c r="A45" s="2"/>
      <c r="B45" s="3" t="s">
        <v>46</v>
      </c>
      <c r="C45" s="5">
        <v>30303.3</v>
      </c>
      <c r="D45" s="5">
        <v>8386</v>
      </c>
      <c r="E45" s="5">
        <f>+D45-C45</f>
        <v>-21917.3</v>
      </c>
      <c r="F45" s="6">
        <f>E45/C45*100</f>
        <v>-72.326446294627971</v>
      </c>
    </row>
    <row r="46" spans="1:6" x14ac:dyDescent="0.2">
      <c r="A46" s="2"/>
      <c r="B46" s="3" t="s">
        <v>58</v>
      </c>
      <c r="C46" s="7" t="s">
        <v>59</v>
      </c>
      <c r="D46" s="7" t="s">
        <v>59</v>
      </c>
      <c r="E46" s="7" t="s">
        <v>59</v>
      </c>
      <c r="F46" s="6"/>
    </row>
    <row r="47" spans="1:6" ht="14.25" customHeight="1" x14ac:dyDescent="0.2">
      <c r="A47" s="29" t="s">
        <v>16</v>
      </c>
      <c r="B47" s="30" t="s">
        <v>17</v>
      </c>
      <c r="C47" s="34"/>
      <c r="D47" s="34"/>
      <c r="E47" s="34"/>
      <c r="F47" s="33"/>
    </row>
    <row r="48" spans="1:6" ht="14.25" customHeight="1" x14ac:dyDescent="0.2">
      <c r="A48" s="2"/>
      <c r="B48" s="3" t="s">
        <v>45</v>
      </c>
      <c r="C48" s="5">
        <v>408.5</v>
      </c>
      <c r="D48" s="5">
        <v>337.8</v>
      </c>
      <c r="E48" s="5">
        <f>+D48-C48</f>
        <v>-70.699999999999989</v>
      </c>
      <c r="F48" s="6">
        <f>E48/C48*100</f>
        <v>-17.307221542227662</v>
      </c>
    </row>
    <row r="49" spans="1:6" ht="14.25" customHeight="1" x14ac:dyDescent="0.2">
      <c r="A49" s="2"/>
      <c r="B49" s="3" t="s">
        <v>46</v>
      </c>
      <c r="C49" s="5">
        <v>0</v>
      </c>
      <c r="D49" s="5">
        <v>0</v>
      </c>
      <c r="E49" s="5">
        <f>+D49-C49</f>
        <v>0</v>
      </c>
      <c r="F49" s="6"/>
    </row>
    <row r="50" spans="1:6" ht="14.25" customHeight="1" x14ac:dyDescent="0.2">
      <c r="A50" s="2"/>
      <c r="B50" s="3" t="s">
        <v>58</v>
      </c>
      <c r="C50" s="7" t="s">
        <v>59</v>
      </c>
      <c r="D50" s="7" t="s">
        <v>59</v>
      </c>
      <c r="E50" s="7" t="s">
        <v>59</v>
      </c>
      <c r="F50" s="6"/>
    </row>
    <row r="51" spans="1:6" x14ac:dyDescent="0.2">
      <c r="A51" s="29" t="s">
        <v>18</v>
      </c>
      <c r="B51" s="30" t="s">
        <v>19</v>
      </c>
      <c r="C51" s="34"/>
      <c r="D51" s="34"/>
      <c r="E51" s="34"/>
      <c r="F51" s="33"/>
    </row>
    <row r="52" spans="1:6" x14ac:dyDescent="0.2">
      <c r="A52" s="2"/>
      <c r="B52" s="3" t="s">
        <v>45</v>
      </c>
      <c r="C52" s="5">
        <v>1237.5</v>
      </c>
      <c r="D52" s="5">
        <v>1078.5999999999999</v>
      </c>
      <c r="E52" s="5">
        <f>+D52-C52</f>
        <v>-158.90000000000009</v>
      </c>
      <c r="F52" s="6">
        <f>E52/C52*100</f>
        <v>-12.840404040404046</v>
      </c>
    </row>
    <row r="53" spans="1:6" x14ac:dyDescent="0.2">
      <c r="A53" s="2"/>
      <c r="B53" s="3" t="s">
        <v>46</v>
      </c>
      <c r="C53" s="5">
        <v>5.0999999999999996</v>
      </c>
      <c r="D53" s="5">
        <v>0</v>
      </c>
      <c r="E53" s="5">
        <f>+D53-C53</f>
        <v>-5.0999999999999996</v>
      </c>
      <c r="F53" s="8">
        <f>E53/C53*100</f>
        <v>-100</v>
      </c>
    </row>
    <row r="54" spans="1:6" x14ac:dyDescent="0.2">
      <c r="A54" s="2"/>
      <c r="B54" s="3" t="s">
        <v>58</v>
      </c>
      <c r="C54" s="7" t="s">
        <v>59</v>
      </c>
      <c r="D54" s="7" t="s">
        <v>59</v>
      </c>
      <c r="E54" s="7" t="s">
        <v>59</v>
      </c>
      <c r="F54" s="6"/>
    </row>
    <row r="55" spans="1:6" x14ac:dyDescent="0.2">
      <c r="A55" s="29" t="s">
        <v>20</v>
      </c>
      <c r="B55" s="30" t="s">
        <v>21</v>
      </c>
      <c r="C55" s="34"/>
      <c r="D55" s="34"/>
      <c r="E55" s="34"/>
      <c r="F55" s="33"/>
    </row>
    <row r="56" spans="1:6" x14ac:dyDescent="0.2">
      <c r="A56" s="2"/>
      <c r="B56" s="3" t="s">
        <v>45</v>
      </c>
      <c r="C56" s="5">
        <v>571</v>
      </c>
      <c r="D56" s="5">
        <v>83.6</v>
      </c>
      <c r="E56" s="5">
        <f>+D56-C56</f>
        <v>-487.4</v>
      </c>
      <c r="F56" s="6">
        <f>E56/C56*100</f>
        <v>-85.359019264448335</v>
      </c>
    </row>
    <row r="57" spans="1:6" x14ac:dyDescent="0.2">
      <c r="A57" s="2"/>
      <c r="B57" s="3" t="s">
        <v>46</v>
      </c>
      <c r="C57" s="5">
        <v>3247.6</v>
      </c>
      <c r="D57" s="5">
        <v>591.70000000000005</v>
      </c>
      <c r="E57" s="5">
        <f>+D57-C57</f>
        <v>-2655.8999999999996</v>
      </c>
      <c r="F57" s="6">
        <f>E57/C57*100</f>
        <v>-81.780391673851454</v>
      </c>
    </row>
    <row r="58" spans="1:6" x14ac:dyDescent="0.2">
      <c r="A58" s="2"/>
      <c r="B58" s="3" t="s">
        <v>58</v>
      </c>
      <c r="C58" s="7" t="s">
        <v>59</v>
      </c>
      <c r="D58" s="7" t="s">
        <v>59</v>
      </c>
      <c r="E58" s="7" t="s">
        <v>59</v>
      </c>
      <c r="F58" s="6"/>
    </row>
    <row r="59" spans="1:6" ht="16.5" customHeight="1" x14ac:dyDescent="0.2">
      <c r="A59" s="29" t="s">
        <v>22</v>
      </c>
      <c r="B59" s="30" t="s">
        <v>23</v>
      </c>
      <c r="C59" s="34"/>
      <c r="D59" s="34"/>
      <c r="E59" s="34"/>
      <c r="F59" s="33"/>
    </row>
    <row r="60" spans="1:6" ht="16.5" customHeight="1" x14ac:dyDescent="0.2">
      <c r="A60" s="2"/>
      <c r="B60" s="3" t="s">
        <v>45</v>
      </c>
      <c r="C60" s="5">
        <v>483.1</v>
      </c>
      <c r="D60" s="5">
        <v>214.3</v>
      </c>
      <c r="E60" s="5">
        <f>+D60-C60</f>
        <v>-268.8</v>
      </c>
      <c r="F60" s="6">
        <f>E60/C60*100</f>
        <v>-55.640654108880149</v>
      </c>
    </row>
    <row r="61" spans="1:6" ht="16.5" customHeight="1" x14ac:dyDescent="0.2">
      <c r="A61" s="2"/>
      <c r="B61" s="3" t="s">
        <v>46</v>
      </c>
      <c r="C61" s="5">
        <v>0</v>
      </c>
      <c r="D61" s="5">
        <v>0</v>
      </c>
      <c r="E61" s="5">
        <f>+D61-C61</f>
        <v>0</v>
      </c>
      <c r="F61" s="6"/>
    </row>
    <row r="62" spans="1:6" ht="16.5" customHeight="1" x14ac:dyDescent="0.2">
      <c r="A62" s="2"/>
      <c r="B62" s="3" t="s">
        <v>58</v>
      </c>
      <c r="C62" s="7" t="s">
        <v>59</v>
      </c>
      <c r="D62" s="7" t="s">
        <v>59</v>
      </c>
      <c r="E62" s="7" t="s">
        <v>59</v>
      </c>
      <c r="F62" s="6"/>
    </row>
    <row r="63" spans="1:6" x14ac:dyDescent="0.2">
      <c r="A63" s="29" t="s">
        <v>24</v>
      </c>
      <c r="B63" s="30" t="s">
        <v>25</v>
      </c>
      <c r="C63" s="34"/>
      <c r="D63" s="34"/>
      <c r="E63" s="34"/>
      <c r="F63" s="33"/>
    </row>
    <row r="64" spans="1:6" x14ac:dyDescent="0.2">
      <c r="A64" s="2"/>
      <c r="B64" s="3" t="s">
        <v>45</v>
      </c>
      <c r="C64" s="5">
        <v>3265</v>
      </c>
      <c r="D64" s="5">
        <v>1307.2</v>
      </c>
      <c r="E64" s="5">
        <f>+D64-C64</f>
        <v>-1957.8</v>
      </c>
      <c r="F64" s="8">
        <f>E64/C64*100</f>
        <v>-59.963246554364467</v>
      </c>
    </row>
    <row r="65" spans="1:6" x14ac:dyDescent="0.2">
      <c r="A65" s="2"/>
      <c r="B65" s="3" t="s">
        <v>46</v>
      </c>
      <c r="C65" s="5">
        <v>940.5</v>
      </c>
      <c r="D65" s="5">
        <v>4.8</v>
      </c>
      <c r="E65" s="5">
        <f>+D65-C65</f>
        <v>-935.7</v>
      </c>
      <c r="F65" s="6">
        <f>E65/C65*100</f>
        <v>-99.4896331738437</v>
      </c>
    </row>
    <row r="66" spans="1:6" x14ac:dyDescent="0.2">
      <c r="A66" s="2"/>
      <c r="B66" s="3" t="s">
        <v>58</v>
      </c>
      <c r="C66" s="7" t="s">
        <v>59</v>
      </c>
      <c r="D66" s="7" t="s">
        <v>59</v>
      </c>
      <c r="E66" s="7" t="s">
        <v>59</v>
      </c>
      <c r="F66" s="4"/>
    </row>
    <row r="67" spans="1:6" x14ac:dyDescent="0.2">
      <c r="A67" s="29" t="s">
        <v>26</v>
      </c>
      <c r="B67" s="30" t="s">
        <v>27</v>
      </c>
      <c r="C67" s="34"/>
      <c r="D67" s="34"/>
      <c r="E67" s="34"/>
      <c r="F67" s="28"/>
    </row>
    <row r="68" spans="1:6" x14ac:dyDescent="0.2">
      <c r="A68" s="2"/>
      <c r="B68" s="3" t="s">
        <v>45</v>
      </c>
      <c r="C68" s="5">
        <v>683.6</v>
      </c>
      <c r="D68" s="5">
        <v>457.8</v>
      </c>
      <c r="E68" s="5">
        <f>+D68-C68</f>
        <v>-225.8</v>
      </c>
      <c r="F68" s="6">
        <f>E68/C68*100</f>
        <v>-33.031012287887656</v>
      </c>
    </row>
    <row r="69" spans="1:6" x14ac:dyDescent="0.2">
      <c r="A69" s="2"/>
      <c r="B69" s="3" t="s">
        <v>46</v>
      </c>
      <c r="C69" s="5">
        <v>172.1</v>
      </c>
      <c r="D69" s="5">
        <v>0</v>
      </c>
      <c r="E69" s="5">
        <f>+D69-C69</f>
        <v>-172.1</v>
      </c>
      <c r="F69" s="4">
        <f>E69/C69*100</f>
        <v>-100</v>
      </c>
    </row>
    <row r="70" spans="1:6" ht="15" thickBot="1" x14ac:dyDescent="0.25">
      <c r="A70" s="38"/>
      <c r="B70" s="12" t="s">
        <v>58</v>
      </c>
      <c r="C70" s="13" t="s">
        <v>59</v>
      </c>
      <c r="D70" s="13" t="s">
        <v>59</v>
      </c>
      <c r="E70" s="13" t="s">
        <v>59</v>
      </c>
      <c r="F70" s="14"/>
    </row>
    <row r="71" spans="1:6" x14ac:dyDescent="0.2">
      <c r="A71" s="29" t="s">
        <v>28</v>
      </c>
      <c r="B71" s="30" t="s">
        <v>29</v>
      </c>
      <c r="C71" s="34"/>
      <c r="D71" s="34"/>
      <c r="E71" s="34"/>
      <c r="F71" s="28"/>
    </row>
    <row r="72" spans="1:6" x14ac:dyDescent="0.2">
      <c r="A72" s="2"/>
      <c r="B72" s="3" t="s">
        <v>45</v>
      </c>
      <c r="C72" s="5">
        <v>1979.7</v>
      </c>
      <c r="D72" s="5">
        <v>863</v>
      </c>
      <c r="E72" s="5">
        <f>+D72-C72</f>
        <v>-1116.7</v>
      </c>
      <c r="F72" s="6">
        <f>E72/C72*100</f>
        <v>-56.407536495428602</v>
      </c>
    </row>
    <row r="73" spans="1:6" x14ac:dyDescent="0.2">
      <c r="A73" s="2"/>
      <c r="B73" s="3" t="s">
        <v>46</v>
      </c>
      <c r="C73" s="5">
        <v>25535</v>
      </c>
      <c r="D73" s="5">
        <v>25275.599999999999</v>
      </c>
      <c r="E73" s="5">
        <f>+D73-C73</f>
        <v>-259.40000000000146</v>
      </c>
      <c r="F73" s="8">
        <f>E73/C73*100</f>
        <v>-1.0158605835128314</v>
      </c>
    </row>
    <row r="74" spans="1:6" x14ac:dyDescent="0.2">
      <c r="A74" s="2"/>
      <c r="B74" s="3" t="s">
        <v>58</v>
      </c>
      <c r="C74" s="7" t="s">
        <v>59</v>
      </c>
      <c r="D74" s="7" t="s">
        <v>59</v>
      </c>
      <c r="E74" s="7" t="s">
        <v>59</v>
      </c>
      <c r="F74" s="4"/>
    </row>
    <row r="75" spans="1:6" x14ac:dyDescent="0.2">
      <c r="A75" s="29" t="s">
        <v>30</v>
      </c>
      <c r="B75" s="30" t="s">
        <v>50</v>
      </c>
      <c r="C75" s="34"/>
      <c r="D75" s="34"/>
      <c r="E75" s="34"/>
      <c r="F75" s="28"/>
    </row>
    <row r="76" spans="1:6" x14ac:dyDescent="0.2">
      <c r="A76" s="2"/>
      <c r="B76" s="3" t="s">
        <v>45</v>
      </c>
      <c r="C76" s="5">
        <f>823.1+885+22.5</f>
        <v>1730.6</v>
      </c>
      <c r="D76" s="5">
        <f>425.9+872.2+4</f>
        <v>1302.0999999999999</v>
      </c>
      <c r="E76" s="5">
        <f>+D76-C76</f>
        <v>-428.5</v>
      </c>
      <c r="F76" s="9">
        <f>E76/C76*100</f>
        <v>-24.760198774991334</v>
      </c>
    </row>
    <row r="77" spans="1:6" x14ac:dyDescent="0.2">
      <c r="A77" s="2"/>
      <c r="B77" s="3" t="s">
        <v>46</v>
      </c>
      <c r="C77" s="5">
        <v>80.7</v>
      </c>
      <c r="D77" s="5">
        <v>0</v>
      </c>
      <c r="E77" s="5">
        <f>+D77-C77</f>
        <v>-80.7</v>
      </c>
      <c r="F77" s="4">
        <f>E77/C77*100</f>
        <v>-100</v>
      </c>
    </row>
    <row r="78" spans="1:6" x14ac:dyDescent="0.2">
      <c r="A78" s="2"/>
      <c r="B78" s="3" t="s">
        <v>58</v>
      </c>
      <c r="C78" s="7" t="s">
        <v>59</v>
      </c>
      <c r="D78" s="7" t="s">
        <v>59</v>
      </c>
      <c r="E78" s="7" t="s">
        <v>59</v>
      </c>
      <c r="F78" s="4"/>
    </row>
    <row r="79" spans="1:6" x14ac:dyDescent="0.2">
      <c r="A79" s="29" t="s">
        <v>48</v>
      </c>
      <c r="B79" s="30" t="s">
        <v>47</v>
      </c>
      <c r="C79" s="27"/>
      <c r="D79" s="27"/>
      <c r="E79" s="27"/>
      <c r="F79" s="28"/>
    </row>
    <row r="80" spans="1:6" x14ac:dyDescent="0.2">
      <c r="A80" s="2"/>
      <c r="B80" s="3" t="s">
        <v>45</v>
      </c>
      <c r="C80" s="5">
        <v>16.100000000000001</v>
      </c>
      <c r="D80" s="5">
        <v>9.9</v>
      </c>
      <c r="E80" s="5">
        <f>+D80-C80</f>
        <v>-6.2000000000000011</v>
      </c>
      <c r="F80" s="6">
        <f>E80/C80*100</f>
        <v>-38.509316770186338</v>
      </c>
    </row>
    <row r="81" spans="1:6" x14ac:dyDescent="0.2">
      <c r="A81" s="2"/>
      <c r="B81" s="3" t="s">
        <v>46</v>
      </c>
      <c r="C81" s="5">
        <v>0</v>
      </c>
      <c r="D81" s="5">
        <v>0</v>
      </c>
      <c r="E81" s="5">
        <f>+D81-C81</f>
        <v>0</v>
      </c>
      <c r="F81" s="4"/>
    </row>
    <row r="82" spans="1:6" x14ac:dyDescent="0.2">
      <c r="A82" s="2"/>
      <c r="B82" s="3" t="s">
        <v>58</v>
      </c>
      <c r="C82" s="7" t="s">
        <v>59</v>
      </c>
      <c r="D82" s="7" t="s">
        <v>59</v>
      </c>
      <c r="E82" s="7" t="s">
        <v>59</v>
      </c>
      <c r="F82" s="4"/>
    </row>
    <row r="83" spans="1:6" x14ac:dyDescent="0.2">
      <c r="A83" s="29" t="s">
        <v>51</v>
      </c>
      <c r="B83" s="30" t="s">
        <v>49</v>
      </c>
      <c r="C83" s="34"/>
      <c r="D83" s="34"/>
      <c r="E83" s="34"/>
      <c r="F83" s="28"/>
    </row>
    <row r="84" spans="1:6" x14ac:dyDescent="0.2">
      <c r="A84" s="2"/>
      <c r="B84" s="3" t="s">
        <v>45</v>
      </c>
      <c r="C84" s="5">
        <f>466.7+1870.9</f>
        <v>2337.6</v>
      </c>
      <c r="D84" s="5">
        <f>771.2+720</f>
        <v>1491.2</v>
      </c>
      <c r="E84" s="5">
        <f>+D84-C84</f>
        <v>-846.39999999999986</v>
      </c>
      <c r="F84" s="9">
        <f>E84/C84*100</f>
        <v>-36.208076659822034</v>
      </c>
    </row>
    <row r="85" spans="1:6" x14ac:dyDescent="0.2">
      <c r="A85" s="2"/>
      <c r="B85" s="3" t="s">
        <v>46</v>
      </c>
      <c r="C85" s="5">
        <f>1784.8+26574.7</f>
        <v>28359.5</v>
      </c>
      <c r="D85" s="5">
        <f>1784.8+18895.2</f>
        <v>20680</v>
      </c>
      <c r="E85" s="5">
        <f>+D85-C85</f>
        <v>-7679.5</v>
      </c>
      <c r="F85" s="9">
        <f>E85/C85*100</f>
        <v>-27.079109293182178</v>
      </c>
    </row>
    <row r="86" spans="1:6" x14ac:dyDescent="0.2">
      <c r="A86" s="2"/>
      <c r="B86" s="3" t="s">
        <v>58</v>
      </c>
      <c r="C86" s="7" t="s">
        <v>59</v>
      </c>
      <c r="D86" s="7" t="s">
        <v>59</v>
      </c>
      <c r="E86" s="7" t="s">
        <v>59</v>
      </c>
      <c r="F86" s="4"/>
    </row>
    <row r="87" spans="1:6" x14ac:dyDescent="0.2">
      <c r="A87" s="29" t="s">
        <v>31</v>
      </c>
      <c r="B87" s="30" t="s">
        <v>32</v>
      </c>
      <c r="C87" s="34"/>
      <c r="D87" s="34"/>
      <c r="E87" s="34"/>
      <c r="F87" s="28"/>
    </row>
    <row r="88" spans="1:6" x14ac:dyDescent="0.2">
      <c r="A88" s="2"/>
      <c r="B88" s="3" t="s">
        <v>45</v>
      </c>
      <c r="C88" s="5">
        <v>0</v>
      </c>
      <c r="D88" s="5">
        <v>0</v>
      </c>
      <c r="E88" s="5">
        <f>+D88-C88</f>
        <v>0</v>
      </c>
      <c r="F88" s="4"/>
    </row>
    <row r="89" spans="1:6" x14ac:dyDescent="0.2">
      <c r="A89" s="2"/>
      <c r="B89" s="3" t="s">
        <v>46</v>
      </c>
      <c r="C89" s="5">
        <v>0</v>
      </c>
      <c r="D89" s="5">
        <v>0</v>
      </c>
      <c r="E89" s="5">
        <f>+D89-C89</f>
        <v>0</v>
      </c>
      <c r="F89" s="4"/>
    </row>
    <row r="90" spans="1:6" x14ac:dyDescent="0.2">
      <c r="A90" s="2"/>
      <c r="B90" s="3" t="s">
        <v>58</v>
      </c>
      <c r="C90" s="7" t="s">
        <v>59</v>
      </c>
      <c r="D90" s="7" t="s">
        <v>59</v>
      </c>
      <c r="E90" s="7" t="s">
        <v>59</v>
      </c>
      <c r="F90" s="4"/>
    </row>
    <row r="91" spans="1:6" x14ac:dyDescent="0.2">
      <c r="A91" s="29" t="s">
        <v>33</v>
      </c>
      <c r="B91" s="30" t="s">
        <v>34</v>
      </c>
      <c r="C91" s="34"/>
      <c r="D91" s="34"/>
      <c r="E91" s="34"/>
      <c r="F91" s="28"/>
    </row>
    <row r="92" spans="1:6" x14ac:dyDescent="0.2">
      <c r="A92" s="2"/>
      <c r="B92" s="3" t="s">
        <v>45</v>
      </c>
      <c r="C92" s="5">
        <v>17.399999999999999</v>
      </c>
      <c r="D92" s="5">
        <v>1.4</v>
      </c>
      <c r="E92" s="5">
        <f>+D92-C92</f>
        <v>-15.999999999999998</v>
      </c>
      <c r="F92" s="8">
        <f>E92/C92*100</f>
        <v>-91.954022988505741</v>
      </c>
    </row>
    <row r="93" spans="1:6" x14ac:dyDescent="0.2">
      <c r="A93" s="2"/>
      <c r="B93" s="3" t="s">
        <v>46</v>
      </c>
      <c r="C93" s="5">
        <v>0</v>
      </c>
      <c r="D93" s="5">
        <v>0</v>
      </c>
      <c r="E93" s="5">
        <f>+D93-C93</f>
        <v>0</v>
      </c>
      <c r="F93" s="4"/>
    </row>
    <row r="94" spans="1:6" x14ac:dyDescent="0.2">
      <c r="A94" s="2"/>
      <c r="B94" s="3" t="s">
        <v>58</v>
      </c>
      <c r="C94" s="7" t="s">
        <v>59</v>
      </c>
      <c r="D94" s="7" t="s">
        <v>59</v>
      </c>
      <c r="E94" s="7" t="s">
        <v>59</v>
      </c>
      <c r="F94" s="4"/>
    </row>
    <row r="95" spans="1:6" x14ac:dyDescent="0.2">
      <c r="A95" s="29" t="s">
        <v>35</v>
      </c>
      <c r="B95" s="30" t="s">
        <v>36</v>
      </c>
      <c r="C95" s="34"/>
      <c r="D95" s="34"/>
      <c r="E95" s="34"/>
      <c r="F95" s="28"/>
    </row>
    <row r="96" spans="1:6" x14ac:dyDescent="0.2">
      <c r="A96" s="2"/>
      <c r="B96" s="3" t="s">
        <v>45</v>
      </c>
      <c r="C96" s="5">
        <v>0</v>
      </c>
      <c r="D96" s="5">
        <v>0</v>
      </c>
      <c r="E96" s="5">
        <f>+D96-C96</f>
        <v>0</v>
      </c>
      <c r="F96" s="4"/>
    </row>
    <row r="97" spans="1:8" x14ac:dyDescent="0.2">
      <c r="A97" s="2"/>
      <c r="B97" s="3" t="s">
        <v>46</v>
      </c>
      <c r="C97" s="5">
        <v>0</v>
      </c>
      <c r="D97" s="5">
        <v>0</v>
      </c>
      <c r="E97" s="5">
        <f>+D97-C97</f>
        <v>0</v>
      </c>
      <c r="F97" s="4"/>
    </row>
    <row r="98" spans="1:8" x14ac:dyDescent="0.2">
      <c r="A98" s="2"/>
      <c r="B98" s="3" t="s">
        <v>58</v>
      </c>
      <c r="C98" s="7" t="s">
        <v>59</v>
      </c>
      <c r="D98" s="7" t="s">
        <v>59</v>
      </c>
      <c r="E98" s="7" t="s">
        <v>59</v>
      </c>
      <c r="F98" s="4"/>
    </row>
    <row r="99" spans="1:8" ht="25.5" x14ac:dyDescent="0.2">
      <c r="A99" s="29" t="s">
        <v>37</v>
      </c>
      <c r="B99" s="37" t="s">
        <v>38</v>
      </c>
      <c r="C99" s="34"/>
      <c r="D99" s="34"/>
      <c r="E99" s="34"/>
      <c r="F99" s="28"/>
    </row>
    <row r="100" spans="1:8" x14ac:dyDescent="0.2">
      <c r="A100" s="10"/>
      <c r="B100" s="3" t="s">
        <v>45</v>
      </c>
      <c r="C100" s="5">
        <v>11.1</v>
      </c>
      <c r="D100" s="5">
        <v>0.1</v>
      </c>
      <c r="E100" s="5">
        <f>+D100-C100</f>
        <v>-11</v>
      </c>
      <c r="F100" s="6">
        <f>E100/C100*100</f>
        <v>-99.099099099099092</v>
      </c>
    </row>
    <row r="101" spans="1:8" x14ac:dyDescent="0.2">
      <c r="A101" s="10"/>
      <c r="B101" s="3" t="s">
        <v>46</v>
      </c>
      <c r="C101" s="5">
        <v>0</v>
      </c>
      <c r="D101" s="5">
        <v>0</v>
      </c>
      <c r="E101" s="5">
        <f>+D101-C101</f>
        <v>0</v>
      </c>
      <c r="F101" s="4"/>
    </row>
    <row r="102" spans="1:8" ht="15" thickBot="1" x14ac:dyDescent="0.25">
      <c r="A102" s="11"/>
      <c r="B102" s="12" t="s">
        <v>58</v>
      </c>
      <c r="C102" s="13" t="s">
        <v>59</v>
      </c>
      <c r="D102" s="13" t="s">
        <v>59</v>
      </c>
      <c r="E102" s="13" t="s">
        <v>59</v>
      </c>
      <c r="F102" s="14"/>
    </row>
    <row r="103" spans="1:8" x14ac:dyDescent="0.2">
      <c r="B103" s="15"/>
      <c r="C103" s="16"/>
      <c r="D103" s="16"/>
      <c r="E103" s="16"/>
      <c r="F103" s="16"/>
      <c r="G103" s="16"/>
      <c r="H103" s="16"/>
    </row>
    <row r="104" spans="1:8" x14ac:dyDescent="0.2">
      <c r="B104" s="15"/>
      <c r="C104" s="16"/>
      <c r="D104" s="16"/>
      <c r="E104" s="16"/>
      <c r="F104" s="16"/>
      <c r="G104" s="16"/>
      <c r="H104" s="16"/>
    </row>
  </sheetData>
  <mergeCells count="9">
    <mergeCell ref="A7:F7"/>
    <mergeCell ref="A8:F8"/>
    <mergeCell ref="A9:F9"/>
    <mergeCell ref="A10:F10"/>
    <mergeCell ref="A11:F11"/>
    <mergeCell ref="A12:F12"/>
    <mergeCell ref="C13:D13"/>
    <mergeCell ref="E13:F13"/>
    <mergeCell ref="A13:B14"/>
  </mergeCells>
  <printOptions horizontalCentered="1"/>
  <pageMargins left="0.78740157480314965" right="0.78740157480314965" top="0.98425196850393704" bottom="0.59055118110236227" header="0.31496062992125984" footer="0.31496062992125984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Jaimes Luna</dc:creator>
  <cp:lastModifiedBy>UIPPE</cp:lastModifiedBy>
  <cp:lastPrinted>2021-04-09T18:30:55Z</cp:lastPrinted>
  <dcterms:created xsi:type="dcterms:W3CDTF">2021-03-24T22:37:21Z</dcterms:created>
  <dcterms:modified xsi:type="dcterms:W3CDTF">2021-04-09T18:32:05Z</dcterms:modified>
</cp:coreProperties>
</file>