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yectos Especiales UIPPE\Aregional\ITDIF\ITDIF 2023\03 DEUDA PÚBLICA\"/>
    </mc:Choice>
  </mc:AlternateContent>
  <xr:revisionPtr revIDLastSave="0" documentId="13_ncr:1_{FB6302E6-78F3-44D3-A463-20854D4747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39" i="1" l="1"/>
  <c r="E29" i="1" l="1"/>
  <c r="E41" i="1" l="1"/>
  <c r="F40" i="1" s="1"/>
  <c r="F38" i="1" l="1"/>
  <c r="F28" i="1"/>
  <c r="F27" i="1"/>
  <c r="F16" i="1"/>
  <c r="F24" i="1"/>
  <c r="F20" i="1"/>
  <c r="F22" i="1"/>
  <c r="F31" i="1"/>
  <c r="F35" i="1"/>
  <c r="F39" i="1"/>
  <c r="F17" i="1"/>
  <c r="F19" i="1"/>
  <c r="F14" i="1"/>
  <c r="F30" i="1"/>
  <c r="F23" i="1"/>
  <c r="F25" i="1"/>
  <c r="F26" i="1"/>
  <c r="F36" i="1"/>
  <c r="F32" i="1"/>
  <c r="F33" i="1"/>
  <c r="F15" i="1"/>
  <c r="F37" i="1"/>
  <c r="F18" i="1"/>
  <c r="F34" i="1"/>
  <c r="F21" i="1"/>
  <c r="F13" i="1" l="1"/>
  <c r="F29" i="1"/>
  <c r="F41" i="1" l="1"/>
</calcChain>
</file>

<file path=xl/sharedStrings.xml><?xml version="1.0" encoding="utf-8"?>
<sst xmlns="http://schemas.openxmlformats.org/spreadsheetml/2006/main" count="34" uniqueCount="15">
  <si>
    <t>(MILLONES DE PESOS CORRIENTES)</t>
  </si>
  <si>
    <t>ACREEDOR</t>
  </si>
  <si>
    <t>BANCA COMERCIAL</t>
  </si>
  <si>
    <t>SALDO</t>
  </si>
  <si>
    <t>%</t>
  </si>
  <si>
    <t>BANORTE</t>
  </si>
  <si>
    <t>BBVA BANCOMER</t>
  </si>
  <si>
    <t>SANTANDER</t>
  </si>
  <si>
    <t>CITIBANAMEX</t>
  </si>
  <si>
    <t>BANCA DE DESARROLLO</t>
  </si>
  <si>
    <t>BANOBRAS</t>
  </si>
  <si>
    <t>BANOBRAS (PROFISE)</t>
  </si>
  <si>
    <t>BANOBRAS (FONREC)</t>
  </si>
  <si>
    <t>EMISIÓN BURSÁTIL</t>
  </si>
  <si>
    <t>SALDO DE LA DEUDA PÚBLICA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</si>
</sst>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43" fontId="0" fillId="0" borderId="8" xfId="1" applyFont="1" applyBorder="1"/>
    <xf numFmtId="0" fontId="0" fillId="0" borderId="10" xfId="0" applyBorder="1"/>
    <xf numFmtId="43" fontId="0" fillId="0" borderId="11" xfId="1" applyFont="1" applyBorder="1"/>
    <xf numFmtId="10" fontId="0" fillId="0" borderId="12" xfId="2" applyNumberFormat="1" applyFont="1" applyBorder="1" applyAlignment="1">
      <alignment horizontal="center"/>
    </xf>
    <xf numFmtId="0" fontId="0" fillId="0" borderId="13" xfId="0" applyBorder="1"/>
    <xf numFmtId="10" fontId="0" fillId="0" borderId="14" xfId="2" applyNumberFormat="1" applyFont="1" applyBorder="1" applyAlignment="1">
      <alignment horizontal="center"/>
    </xf>
    <xf numFmtId="0" fontId="0" fillId="0" borderId="15" xfId="0" applyBorder="1"/>
    <xf numFmtId="43" fontId="0" fillId="0" borderId="16" xfId="1" applyFont="1" applyBorder="1"/>
    <xf numFmtId="10" fontId="0" fillId="0" borderId="17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43" fontId="2" fillId="2" borderId="9" xfId="0" applyNumberFormat="1" applyFont="1" applyFill="1" applyBorder="1" applyAlignment="1">
      <alignment horizontal="center" vertical="center"/>
    </xf>
    <xf numFmtId="10" fontId="2" fillId="2" borderId="9" xfId="2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43" fontId="2" fillId="2" borderId="18" xfId="0" applyNumberFormat="1" applyFont="1" applyFill="1" applyBorder="1" applyAlignment="1">
      <alignment horizontal="center" vertical="center"/>
    </xf>
    <xf numFmtId="10" fontId="2" fillId="2" borderId="7" xfId="2" applyNumberFormat="1" applyFont="1" applyFill="1" applyBorder="1" applyAlignment="1">
      <alignment horizontal="center" vertical="center"/>
    </xf>
    <xf numFmtId="0" fontId="0" fillId="0" borderId="19" xfId="0" applyBorder="1"/>
    <xf numFmtId="43" fontId="0" fillId="0" borderId="20" xfId="1" applyFont="1" applyBorder="1"/>
    <xf numFmtId="10" fontId="0" fillId="0" borderId="21" xfId="2" applyNumberFormat="1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 vertical="center"/>
    </xf>
    <xf numFmtId="10" fontId="2" fillId="2" borderId="1" xfId="2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3" fontId="4" fillId="2" borderId="18" xfId="0" applyNumberFormat="1" applyFont="1" applyFill="1" applyBorder="1" applyAlignment="1">
      <alignment horizontal="center" vertical="center"/>
    </xf>
    <xf numFmtId="10" fontId="4" fillId="2" borderId="18" xfId="2" applyNumberFormat="1" applyFont="1" applyFill="1" applyBorder="1" applyAlignment="1">
      <alignment horizontal="center" vertical="center"/>
    </xf>
    <xf numFmtId="0" fontId="0" fillId="0" borderId="22" xfId="0" applyBorder="1"/>
    <xf numFmtId="43" fontId="0" fillId="0" borderId="23" xfId="1" applyFont="1" applyBorder="1"/>
    <xf numFmtId="10" fontId="0" fillId="0" borderId="24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2</xdr:col>
      <xdr:colOff>738188</xdr:colOff>
      <xdr:row>5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603205-EA6A-4DDA-AED3-CAEB84375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1"/>
          <a:ext cx="2262188" cy="100965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57151</xdr:colOff>
      <xdr:row>1</xdr:row>
      <xdr:rowOff>114301</xdr:rowOff>
    </xdr:from>
    <xdr:to>
      <xdr:col>9</xdr:col>
      <xdr:colOff>66675</xdr:colOff>
      <xdr:row>4</xdr:row>
      <xdr:rowOff>99511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832A12-57A8-46A9-B217-4A8265386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4351" y="304801"/>
          <a:ext cx="2295524" cy="55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8:F41"/>
  <sheetViews>
    <sheetView showGridLines="0" tabSelected="1" topLeftCell="A10" workbookViewId="0">
      <selection activeCell="D31" sqref="D31"/>
    </sheetView>
  </sheetViews>
  <sheetFormatPr baseColWidth="10" defaultRowHeight="15" x14ac:dyDescent="0.25"/>
  <cols>
    <col min="4" max="4" width="45.5703125" customWidth="1"/>
    <col min="5" max="5" width="29" customWidth="1"/>
    <col min="6" max="6" width="12.28515625" customWidth="1"/>
  </cols>
  <sheetData>
    <row r="8" spans="4:6" ht="15.75" thickBot="1" x14ac:dyDescent="0.3"/>
    <row r="9" spans="4:6" x14ac:dyDescent="0.25">
      <c r="D9" s="17" t="s">
        <v>14</v>
      </c>
      <c r="E9" s="18"/>
      <c r="F9" s="19"/>
    </row>
    <row r="10" spans="4:6" ht="15.75" thickBot="1" x14ac:dyDescent="0.3">
      <c r="D10" s="20" t="s">
        <v>0</v>
      </c>
      <c r="E10" s="21"/>
      <c r="F10" s="22"/>
    </row>
    <row r="11" spans="4:6" ht="6" customHeight="1" thickBot="1" x14ac:dyDescent="0.3">
      <c r="D11" s="1"/>
      <c r="E11" s="1"/>
      <c r="F11" s="1"/>
    </row>
    <row r="12" spans="4:6" s="12" customFormat="1" ht="18.75" customHeight="1" thickBot="1" x14ac:dyDescent="0.3">
      <c r="D12" s="11" t="s">
        <v>1</v>
      </c>
      <c r="E12" s="11" t="s">
        <v>3</v>
      </c>
      <c r="F12" s="11" t="s">
        <v>4</v>
      </c>
    </row>
    <row r="13" spans="4:6" s="12" customFormat="1" ht="18.75" customHeight="1" thickBot="1" x14ac:dyDescent="0.3">
      <c r="D13" s="13" t="s">
        <v>2</v>
      </c>
      <c r="E13" s="14">
        <f>SUM(E14:E28)</f>
        <v>35184354372.970169</v>
      </c>
      <c r="F13" s="15">
        <f>SUM(F14:F28)</f>
        <v>0.61537644903973998</v>
      </c>
    </row>
    <row r="14" spans="4:6" x14ac:dyDescent="0.25">
      <c r="D14" s="3" t="s">
        <v>5</v>
      </c>
      <c r="E14" s="4">
        <v>12841769400</v>
      </c>
      <c r="F14" s="5">
        <f>+E14/E41</f>
        <v>0.22460331001071832</v>
      </c>
    </row>
    <row r="15" spans="4:6" x14ac:dyDescent="0.25">
      <c r="D15" s="6" t="s">
        <v>6</v>
      </c>
      <c r="E15" s="2">
        <v>791919200</v>
      </c>
      <c r="F15" s="7">
        <f>+E15/E41</f>
        <v>1.3850713872890446E-2</v>
      </c>
    </row>
    <row r="16" spans="4:6" x14ac:dyDescent="0.25">
      <c r="D16" s="6" t="s">
        <v>6</v>
      </c>
      <c r="E16" s="2">
        <v>8414141500</v>
      </c>
      <c r="F16" s="7">
        <f>+E16/E41</f>
        <v>0.147163834899461</v>
      </c>
    </row>
    <row r="17" spans="3:6" x14ac:dyDescent="0.25">
      <c r="D17" s="6" t="s">
        <v>7</v>
      </c>
      <c r="E17" s="2">
        <v>2875023000</v>
      </c>
      <c r="F17" s="7">
        <f>+E17/E41</f>
        <v>5.0284323136727982E-2</v>
      </c>
    </row>
    <row r="18" spans="3:6" x14ac:dyDescent="0.25">
      <c r="D18" s="6" t="s">
        <v>6</v>
      </c>
      <c r="E18" s="2">
        <v>1301164325.5782242</v>
      </c>
      <c r="F18" s="7">
        <f>+E18/E41</f>
        <v>2.2757441384419586E-2</v>
      </c>
    </row>
    <row r="19" spans="3:6" x14ac:dyDescent="0.25">
      <c r="D19" s="6" t="s">
        <v>5</v>
      </c>
      <c r="E19" s="2">
        <v>68458021.350000009</v>
      </c>
      <c r="F19" s="7">
        <f>+E19/E41</f>
        <v>1.1973348619695994E-3</v>
      </c>
    </row>
    <row r="20" spans="3:6" x14ac:dyDescent="0.25">
      <c r="C20" s="16"/>
      <c r="D20" s="6" t="s">
        <v>7</v>
      </c>
      <c r="E20" s="2">
        <v>150600558.68000001</v>
      </c>
      <c r="F20" s="7">
        <f>+E20/E41</f>
        <v>2.634012721719751E-3</v>
      </c>
    </row>
    <row r="21" spans="3:6" x14ac:dyDescent="0.25">
      <c r="D21" s="6" t="s">
        <v>7</v>
      </c>
      <c r="E21" s="2">
        <v>1490827456.5519497</v>
      </c>
      <c r="F21" s="7">
        <f>+E21/E41</f>
        <v>2.6074660817101126E-2</v>
      </c>
    </row>
    <row r="22" spans="3:6" x14ac:dyDescent="0.25">
      <c r="D22" s="6" t="s">
        <v>8</v>
      </c>
      <c r="E22" s="2">
        <v>1396224356.5899999</v>
      </c>
      <c r="F22" s="7">
        <f>+E22/E41</f>
        <v>2.4420046976369118E-2</v>
      </c>
    </row>
    <row r="23" spans="3:6" x14ac:dyDescent="0.25">
      <c r="D23" s="6" t="s">
        <v>8</v>
      </c>
      <c r="E23" s="2">
        <v>1996309774.0000002</v>
      </c>
      <c r="F23" s="7">
        <f>+E23/E41</f>
        <v>3.4915576590804465E-2</v>
      </c>
    </row>
    <row r="24" spans="3:6" x14ac:dyDescent="0.25">
      <c r="D24" s="6" t="s">
        <v>5</v>
      </c>
      <c r="E24" s="2">
        <v>499134202.5</v>
      </c>
      <c r="F24" s="7">
        <f>+E24/E41</f>
        <v>8.7298868659843824E-3</v>
      </c>
    </row>
    <row r="25" spans="3:6" x14ac:dyDescent="0.25">
      <c r="D25" s="6" t="s">
        <v>6</v>
      </c>
      <c r="E25" s="2">
        <v>499132600.45999998</v>
      </c>
      <c r="F25" s="7">
        <f>+E25/E41</f>
        <v>8.7298588462095712E-3</v>
      </c>
    </row>
    <row r="26" spans="3:6" x14ac:dyDescent="0.25">
      <c r="D26" s="6" t="s">
        <v>6</v>
      </c>
      <c r="E26" s="2">
        <v>1635719168.0599992</v>
      </c>
      <c r="F26" s="7">
        <f>+E26/E41</f>
        <v>2.8608825462498513E-2</v>
      </c>
    </row>
    <row r="27" spans="3:6" x14ac:dyDescent="0.25">
      <c r="D27" s="6" t="s">
        <v>6</v>
      </c>
      <c r="E27" s="2">
        <v>717888660.80000079</v>
      </c>
      <c r="F27" s="7">
        <f>+E27/E41</f>
        <v>1.2555915342541657E-2</v>
      </c>
    </row>
    <row r="28" spans="3:6" ht="15.75" thickBot="1" x14ac:dyDescent="0.3">
      <c r="D28" s="26" t="s">
        <v>8</v>
      </c>
      <c r="E28" s="27">
        <v>506042148.40000004</v>
      </c>
      <c r="F28" s="28">
        <f>+E28/E41</f>
        <v>8.8507072503244862E-3</v>
      </c>
    </row>
    <row r="29" spans="3:6" s="12" customFormat="1" ht="18.75" customHeight="1" thickBot="1" x14ac:dyDescent="0.3">
      <c r="D29" s="11" t="s">
        <v>9</v>
      </c>
      <c r="E29" s="29">
        <f>SUM(E30:E38)</f>
        <v>19110973335.664894</v>
      </c>
      <c r="F29" s="30">
        <f>SUM(F30:F38)</f>
        <v>0.33425205943325176</v>
      </c>
    </row>
    <row r="30" spans="3:6" x14ac:dyDescent="0.25">
      <c r="D30" s="3" t="s">
        <v>10</v>
      </c>
      <c r="E30" s="4">
        <v>4948724775.3900003</v>
      </c>
      <c r="F30" s="5">
        <f>+E30/E41</f>
        <v>8.6553490431360847E-2</v>
      </c>
    </row>
    <row r="31" spans="3:6" x14ac:dyDescent="0.25">
      <c r="D31" s="6" t="s">
        <v>10</v>
      </c>
      <c r="E31" s="2">
        <v>4949495000</v>
      </c>
      <c r="F31" s="7">
        <f>+E31/E41</f>
        <v>8.6566961705565298E-2</v>
      </c>
    </row>
    <row r="32" spans="3:6" x14ac:dyDescent="0.25">
      <c r="D32" s="6" t="s">
        <v>11</v>
      </c>
      <c r="E32" s="2">
        <v>2870034576.3800001</v>
      </c>
      <c r="F32" s="7">
        <f>+E32/E41</f>
        <v>5.0197075311145034E-2</v>
      </c>
    </row>
    <row r="33" spans="4:6" x14ac:dyDescent="0.25">
      <c r="D33" s="6" t="s">
        <v>12</v>
      </c>
      <c r="E33" s="2">
        <v>763133415</v>
      </c>
      <c r="F33" s="7">
        <f>+E33/E41</f>
        <v>1.3347248782460084E-2</v>
      </c>
    </row>
    <row r="34" spans="4:6" x14ac:dyDescent="0.25">
      <c r="D34" s="6" t="s">
        <v>10</v>
      </c>
      <c r="E34" s="2">
        <v>995444843.61999834</v>
      </c>
      <c r="F34" s="7">
        <f>+E34/E41</f>
        <v>1.7410389475624247E-2</v>
      </c>
    </row>
    <row r="35" spans="4:6" x14ac:dyDescent="0.25">
      <c r="D35" s="6" t="s">
        <v>10</v>
      </c>
      <c r="E35" s="2">
        <v>1494279434.8899987</v>
      </c>
      <c r="F35" s="7">
        <f>+E35/E41</f>
        <v>2.6135036123389611E-2</v>
      </c>
    </row>
    <row r="36" spans="4:6" x14ac:dyDescent="0.25">
      <c r="D36" s="6" t="s">
        <v>10</v>
      </c>
      <c r="E36" s="2">
        <v>1493388309.9900007</v>
      </c>
      <c r="F36" s="7">
        <f>+E36/E41</f>
        <v>2.6119450295927819E-2</v>
      </c>
    </row>
    <row r="37" spans="4:6" x14ac:dyDescent="0.25">
      <c r="D37" s="6" t="s">
        <v>10</v>
      </c>
      <c r="E37" s="2">
        <v>598444023.23000002</v>
      </c>
      <c r="F37" s="7">
        <f>+E37/E41</f>
        <v>1.0466821532676735E-2</v>
      </c>
    </row>
    <row r="38" spans="4:6" ht="15.75" thickBot="1" x14ac:dyDescent="0.3">
      <c r="D38" s="8" t="s">
        <v>10</v>
      </c>
      <c r="E38" s="9">
        <v>998028957.16489387</v>
      </c>
      <c r="F38" s="10">
        <f>+E38/E41</f>
        <v>1.7455585775102034E-2</v>
      </c>
    </row>
    <row r="39" spans="4:6" ht="15.75" thickBot="1" x14ac:dyDescent="0.3">
      <c r="D39" s="23" t="s">
        <v>13</v>
      </c>
      <c r="E39" s="24">
        <f>+E40</f>
        <v>2880006881.8800001</v>
      </c>
      <c r="F39" s="25">
        <f>+E39/E41</f>
        <v>5.0371491527008407E-2</v>
      </c>
    </row>
    <row r="40" spans="4:6" ht="15.75" thickBot="1" x14ac:dyDescent="0.3">
      <c r="D40" s="34" t="s">
        <v>13</v>
      </c>
      <c r="E40" s="35">
        <v>2880006881.8800001</v>
      </c>
      <c r="F40" s="36">
        <f>+E40/E41</f>
        <v>5.0371491527008407E-2</v>
      </c>
    </row>
    <row r="41" spans="4:6" s="12" customFormat="1" ht="27" customHeight="1" thickBot="1" x14ac:dyDescent="0.3">
      <c r="D41" s="31" t="s">
        <v>3</v>
      </c>
      <c r="E41" s="32">
        <f>+E13+E29+E39</f>
        <v>57175334590.51506</v>
      </c>
      <c r="F41" s="33">
        <f>+F13+F29+F39</f>
        <v>1.0000000000000002</v>
      </c>
    </row>
  </sheetData>
  <mergeCells count="2">
    <mergeCell ref="D9:F9"/>
    <mergeCell ref="D10:F10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ALVA ROMERO</dc:creator>
  <cp:lastModifiedBy>Carol</cp:lastModifiedBy>
  <cp:lastPrinted>2023-02-15T18:05:02Z</cp:lastPrinted>
  <dcterms:created xsi:type="dcterms:W3CDTF">2022-10-19T18:24:49Z</dcterms:created>
  <dcterms:modified xsi:type="dcterms:W3CDTF">2023-02-15T18:05:45Z</dcterms:modified>
</cp:coreProperties>
</file>