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700E5CC5-70EC-49AD-AF55-483A949B6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31" i="1"/>
  <c r="E41" i="1" l="1"/>
  <c r="E43" i="1" l="1"/>
  <c r="F42" i="1" l="1"/>
  <c r="F30" i="1"/>
  <c r="F29" i="1"/>
  <c r="F28" i="1"/>
  <c r="F27" i="1"/>
  <c r="F26" i="1"/>
  <c r="F40" i="1"/>
  <c r="F25" i="1"/>
  <c r="F14" i="1"/>
  <c r="F22" i="1"/>
  <c r="F18" i="1"/>
  <c r="F20" i="1"/>
  <c r="F33" i="1"/>
  <c r="F37" i="1"/>
  <c r="F41" i="1"/>
  <c r="F15" i="1"/>
  <c r="F17" i="1"/>
  <c r="F12" i="1"/>
  <c r="F32" i="1"/>
  <c r="F21" i="1"/>
  <c r="F23" i="1"/>
  <c r="F24" i="1"/>
  <c r="F38" i="1"/>
  <c r="F34" i="1"/>
  <c r="F35" i="1"/>
  <c r="F13" i="1"/>
  <c r="F39" i="1"/>
  <c r="F16" i="1"/>
  <c r="F36" i="1"/>
  <c r="F19" i="1"/>
  <c r="F11" i="1" l="1"/>
  <c r="F31" i="1"/>
  <c r="F43" i="1" l="1"/>
</calcChain>
</file>

<file path=xl/sharedStrings.xml><?xml version="1.0" encoding="utf-8"?>
<sst xmlns="http://schemas.openxmlformats.org/spreadsheetml/2006/main" count="38" uniqueCount="15">
  <si>
    <t>(MILLONES DE PESOS CORRIENTES)</t>
  </si>
  <si>
    <t>ACREEDOR</t>
  </si>
  <si>
    <t>BANCA COMERCIAL</t>
  </si>
  <si>
    <t>SALDO</t>
  </si>
  <si>
    <t>%</t>
  </si>
  <si>
    <t>BANORTE</t>
  </si>
  <si>
    <t>SANTANDER</t>
  </si>
  <si>
    <t>CITIBANAMEX</t>
  </si>
  <si>
    <t>BANCA DE DESARROLLO</t>
  </si>
  <si>
    <t>BANOBRAS</t>
  </si>
  <si>
    <t>BANOBRAS (PROFISE)</t>
  </si>
  <si>
    <t>BANOBRAS (FONREC)</t>
  </si>
  <si>
    <t>EMISIÓN BURSÁTIL</t>
  </si>
  <si>
    <t>BBVA MÉXICO</t>
  </si>
  <si>
    <t>SALDO DE LA DEUDA PÚBLICA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</si>
</sst>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3" fontId="0" fillId="0" borderId="9" xfId="1" applyFont="1" applyBorder="1"/>
    <xf numFmtId="0" fontId="0" fillId="0" borderId="11" xfId="0" applyBorder="1"/>
    <xf numFmtId="43" fontId="0" fillId="0" borderId="12" xfId="1" applyFont="1" applyBorder="1"/>
    <xf numFmtId="10" fontId="0" fillId="0" borderId="13" xfId="2" applyNumberFormat="1" applyFont="1" applyBorder="1" applyAlignment="1">
      <alignment horizontal="center"/>
    </xf>
    <xf numFmtId="0" fontId="0" fillId="0" borderId="14" xfId="0" applyBorder="1"/>
    <xf numFmtId="10" fontId="0" fillId="0" borderId="15" xfId="2" applyNumberFormat="1" applyFont="1" applyBorder="1" applyAlignment="1">
      <alignment horizontal="center"/>
    </xf>
    <xf numFmtId="0" fontId="0" fillId="0" borderId="16" xfId="0" applyBorder="1"/>
    <xf numFmtId="43" fontId="0" fillId="0" borderId="17" xfId="1" applyFont="1" applyBorder="1"/>
    <xf numFmtId="10" fontId="0" fillId="0" borderId="18" xfId="2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9" xfId="0" applyBorder="1"/>
    <xf numFmtId="10" fontId="0" fillId="0" borderId="9" xfId="2" applyNumberFormat="1" applyFont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2" fillId="2" borderId="10" xfId="0" applyNumberFormat="1" applyFont="1" applyFill="1" applyBorder="1" applyAlignment="1">
      <alignment horizontal="center" vertical="center"/>
    </xf>
    <xf numFmtId="10" fontId="2" fillId="2" borderId="10" xfId="2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3" fontId="2" fillId="2" borderId="19" xfId="0" applyNumberFormat="1" applyFont="1" applyFill="1" applyBorder="1" applyAlignment="1">
      <alignment horizontal="center" vertical="center"/>
    </xf>
    <xf numFmtId="10" fontId="2" fillId="2" borderId="8" xfId="2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3" fontId="4" fillId="2" borderId="19" xfId="0" applyNumberFormat="1" applyFont="1" applyFill="1" applyBorder="1" applyAlignment="1">
      <alignment horizontal="center" vertical="center"/>
    </xf>
    <xf numFmtId="10" fontId="4" fillId="2" borderId="8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1110527</xdr:colOff>
      <xdr:row>0</xdr:row>
      <xdr:rowOff>148831</xdr:rowOff>
    </xdr:from>
    <xdr:to>
      <xdr:col>4</xdr:col>
      <xdr:colOff>916750</xdr:colOff>
      <xdr:row>6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6E5863-5268-4888-83D3-E15F4F9C2F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82" r="41453"/>
        <a:stretch/>
      </xdr:blipFill>
      <xdr:spPr bwMode="auto">
        <a:xfrm>
          <a:off x="3396527" y="148831"/>
          <a:ext cx="2844698" cy="10036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247651</xdr:colOff>
      <xdr:row>0</xdr:row>
      <xdr:rowOff>133351</xdr:rowOff>
    </xdr:from>
    <xdr:to>
      <xdr:col>3</xdr:col>
      <xdr:colOff>1095375</xdr:colOff>
      <xdr:row>5</xdr:row>
      <xdr:rowOff>135743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8E5461D-251B-49E5-9242-8BF92C3382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2322"/>
        <a:stretch/>
      </xdr:blipFill>
      <xdr:spPr>
        <a:xfrm>
          <a:off x="1009651" y="133351"/>
          <a:ext cx="2371724" cy="954892"/>
        </a:xfrm>
        <a:prstGeom prst="rect">
          <a:avLst/>
        </a:prstGeom>
      </xdr:spPr>
    </xdr:pic>
    <xdr:clientData/>
  </xdr:twoCellAnchor>
  <xdr:twoCellAnchor editAs="oneCell">
    <xdr:from>
      <xdr:col>4</xdr:col>
      <xdr:colOff>1024061</xdr:colOff>
      <xdr:row>0</xdr:row>
      <xdr:rowOff>152400</xdr:rowOff>
    </xdr:from>
    <xdr:to>
      <xdr:col>8</xdr:col>
      <xdr:colOff>9115</xdr:colOff>
      <xdr:row>5</xdr:row>
      <xdr:rowOff>133350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35210D0-916C-427A-9970-F0AC847D62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03" r="-277"/>
        <a:stretch/>
      </xdr:blipFill>
      <xdr:spPr bwMode="auto">
        <a:xfrm>
          <a:off x="6348536" y="152400"/>
          <a:ext cx="3690404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6:G43"/>
  <sheetViews>
    <sheetView showGridLines="0" tabSelected="1" workbookViewId="0">
      <selection activeCell="G14" sqref="G14"/>
    </sheetView>
  </sheetViews>
  <sheetFormatPr baseColWidth="10" defaultRowHeight="15" x14ac:dyDescent="0.25"/>
  <cols>
    <col min="4" max="4" width="45.5703125" customWidth="1"/>
    <col min="5" max="5" width="29" customWidth="1"/>
    <col min="6" max="6" width="12.28515625" customWidth="1"/>
    <col min="7" max="7" width="17.85546875" style="15" customWidth="1"/>
  </cols>
  <sheetData>
    <row r="6" spans="4:7" ht="15.75" thickBot="1" x14ac:dyDescent="0.3"/>
    <row r="7" spans="4:7" x14ac:dyDescent="0.25">
      <c r="D7" s="27" t="s">
        <v>14</v>
      </c>
      <c r="E7" s="28"/>
      <c r="F7" s="29"/>
    </row>
    <row r="8" spans="4:7" ht="15.75" thickBot="1" x14ac:dyDescent="0.3">
      <c r="D8" s="30" t="s">
        <v>0</v>
      </c>
      <c r="E8" s="31"/>
      <c r="F8" s="32"/>
    </row>
    <row r="9" spans="4:7" ht="6" customHeight="1" thickBot="1" x14ac:dyDescent="0.3">
      <c r="D9" s="1"/>
      <c r="E9" s="1"/>
      <c r="F9" s="1"/>
    </row>
    <row r="10" spans="4:7" s="11" customFormat="1" ht="18.75" customHeight="1" thickBot="1" x14ac:dyDescent="0.3">
      <c r="D10" s="17" t="s">
        <v>1</v>
      </c>
      <c r="E10" s="17" t="s">
        <v>3</v>
      </c>
      <c r="F10" s="17" t="s">
        <v>4</v>
      </c>
      <c r="G10" s="16"/>
    </row>
    <row r="11" spans="4:7" s="11" customFormat="1" ht="18.75" customHeight="1" thickBot="1" x14ac:dyDescent="0.3">
      <c r="D11" s="18" t="s">
        <v>2</v>
      </c>
      <c r="E11" s="19">
        <f>SUM(E12:E30)</f>
        <v>38270126428.595894</v>
      </c>
      <c r="F11" s="20">
        <f>SUM(F12:F30)</f>
        <v>0.63612508753615593</v>
      </c>
      <c r="G11" s="16"/>
    </row>
    <row r="12" spans="4:7" x14ac:dyDescent="0.25">
      <c r="D12" s="3" t="s">
        <v>5</v>
      </c>
      <c r="E12" s="4">
        <v>12695012600</v>
      </c>
      <c r="F12" s="5">
        <f>+E12/E43</f>
        <v>0.21101618298844729</v>
      </c>
    </row>
    <row r="13" spans="4:7" x14ac:dyDescent="0.25">
      <c r="D13" s="6" t="s">
        <v>13</v>
      </c>
      <c r="E13" s="2">
        <v>789417600</v>
      </c>
      <c r="F13" s="7">
        <f>+E13/E43</f>
        <v>1.3121679669376688E-2</v>
      </c>
    </row>
    <row r="14" spans="4:7" x14ac:dyDescent="0.25">
      <c r="D14" s="6" t="s">
        <v>13</v>
      </c>
      <c r="E14" s="2">
        <v>8387562000</v>
      </c>
      <c r="F14" s="7">
        <f>+E14/E43</f>
        <v>0.13941784648712732</v>
      </c>
    </row>
    <row r="15" spans="4:7" x14ac:dyDescent="0.25">
      <c r="D15" s="6" t="s">
        <v>6</v>
      </c>
      <c r="E15" s="2">
        <v>2842167000</v>
      </c>
      <c r="F15" s="7">
        <f>+E15/E43</f>
        <v>4.7242429027264318E-2</v>
      </c>
    </row>
    <row r="16" spans="4:7" x14ac:dyDescent="0.25">
      <c r="D16" s="6" t="s">
        <v>13</v>
      </c>
      <c r="E16" s="2">
        <v>1284025663.0851359</v>
      </c>
      <c r="F16" s="7">
        <f>+E16/E43</f>
        <v>2.1343042564875864E-2</v>
      </c>
    </row>
    <row r="17" spans="3:7" x14ac:dyDescent="0.25">
      <c r="D17" s="6" t="s">
        <v>5</v>
      </c>
      <c r="E17" s="2">
        <v>17967331.89999998</v>
      </c>
      <c r="F17" s="7">
        <f>+E17/E43</f>
        <v>2.9865254296987165E-4</v>
      </c>
    </row>
    <row r="18" spans="3:7" x14ac:dyDescent="0.25">
      <c r="C18" s="12"/>
      <c r="D18" s="6" t="s">
        <v>6</v>
      </c>
      <c r="E18" s="2">
        <v>39526267.579999976</v>
      </c>
      <c r="F18" s="7">
        <f>+E18/E43</f>
        <v>6.5700463444294706E-4</v>
      </c>
    </row>
    <row r="19" spans="3:7" x14ac:dyDescent="0.25">
      <c r="D19" s="6" t="s">
        <v>6</v>
      </c>
      <c r="E19" s="2">
        <v>1486982956.0615644</v>
      </c>
      <c r="F19" s="7">
        <f>+E19/E43</f>
        <v>2.4716593629610841E-2</v>
      </c>
    </row>
    <row r="20" spans="3:7" x14ac:dyDescent="0.25">
      <c r="D20" s="6" t="s">
        <v>7</v>
      </c>
      <c r="E20" s="2">
        <v>1393449558.216403</v>
      </c>
      <c r="F20" s="7">
        <f>+E20/E43</f>
        <v>2.3161883822136856E-2</v>
      </c>
    </row>
    <row r="21" spans="3:7" x14ac:dyDescent="0.25">
      <c r="D21" s="6" t="s">
        <v>7</v>
      </c>
      <c r="E21" s="2">
        <v>1992769771.9904308</v>
      </c>
      <c r="F21" s="7">
        <f>+E21/E43</f>
        <v>3.3123769476225577E-2</v>
      </c>
    </row>
    <row r="22" spans="3:7" x14ac:dyDescent="0.25">
      <c r="D22" s="6" t="s">
        <v>5</v>
      </c>
      <c r="E22" s="2">
        <v>498249202.52243042</v>
      </c>
      <c r="F22" s="7">
        <f>+E22/E43</f>
        <v>8.2818858244631532E-3</v>
      </c>
    </row>
    <row r="23" spans="3:7" x14ac:dyDescent="0.25">
      <c r="D23" s="6" t="s">
        <v>13</v>
      </c>
      <c r="E23" s="2">
        <v>498247600.46022797</v>
      </c>
      <c r="F23" s="7">
        <f>+E23/E43</f>
        <v>8.2818591950251583E-3</v>
      </c>
    </row>
    <row r="24" spans="3:7" x14ac:dyDescent="0.25">
      <c r="D24" s="6" t="s">
        <v>13</v>
      </c>
      <c r="E24" s="2">
        <v>1633086872.121659</v>
      </c>
      <c r="F24" s="7">
        <f>+E24/E43</f>
        <v>2.7145129280427421E-2</v>
      </c>
    </row>
    <row r="25" spans="3:7" x14ac:dyDescent="0.25">
      <c r="D25" s="6" t="s">
        <v>13</v>
      </c>
      <c r="E25" s="2">
        <v>998663893.27955997</v>
      </c>
      <c r="F25" s="7">
        <f>+E25/E43</f>
        <v>1.659976634038432E-2</v>
      </c>
    </row>
    <row r="26" spans="3:7" x14ac:dyDescent="0.25">
      <c r="D26" s="6" t="s">
        <v>7</v>
      </c>
      <c r="E26" s="2">
        <v>1998070307.9999998</v>
      </c>
      <c r="F26" s="7">
        <f>+E26/E43</f>
        <v>3.3211874853650104E-2</v>
      </c>
    </row>
    <row r="27" spans="3:7" x14ac:dyDescent="0.25">
      <c r="D27" s="6" t="s">
        <v>13</v>
      </c>
      <c r="E27" s="2">
        <v>49646650.973466404</v>
      </c>
      <c r="F27" s="7">
        <f>+E27/E43</f>
        <v>8.2522539493821078E-4</v>
      </c>
    </row>
    <row r="28" spans="3:7" x14ac:dyDescent="0.25">
      <c r="D28" s="6" t="s">
        <v>7</v>
      </c>
      <c r="E28" s="2">
        <v>668539121.23000002</v>
      </c>
      <c r="F28" s="7">
        <f>+E28/E43</f>
        <v>1.1112440608401242E-2</v>
      </c>
    </row>
    <row r="29" spans="3:7" x14ac:dyDescent="0.25">
      <c r="D29" s="6" t="s">
        <v>13</v>
      </c>
      <c r="E29" s="2">
        <v>760879150.43626463</v>
      </c>
      <c r="F29" s="7">
        <f>+E29/E43</f>
        <v>1.2647314272106601E-2</v>
      </c>
    </row>
    <row r="30" spans="3:7" ht="15.75" thickBot="1" x14ac:dyDescent="0.3">
      <c r="D30" s="8" t="s">
        <v>13</v>
      </c>
      <c r="E30" s="9">
        <v>235862880.73874909</v>
      </c>
      <c r="F30" s="7">
        <f>+E30/E43</f>
        <v>3.920506924282233E-3</v>
      </c>
    </row>
    <row r="31" spans="3:7" s="11" customFormat="1" ht="18.75" customHeight="1" thickBot="1" x14ac:dyDescent="0.3">
      <c r="D31" s="21" t="s">
        <v>8</v>
      </c>
      <c r="E31" s="22">
        <f>SUM(E32:E40)</f>
        <v>19067858570.034264</v>
      </c>
      <c r="F31" s="23">
        <f>SUM(F32:F40)</f>
        <v>0.31694546984633809</v>
      </c>
      <c r="G31" s="16"/>
    </row>
    <row r="32" spans="3:7" x14ac:dyDescent="0.25">
      <c r="D32" s="3" t="s">
        <v>9</v>
      </c>
      <c r="E32" s="4">
        <v>4933092208.3300009</v>
      </c>
      <c r="F32" s="5">
        <f>+E32/E43</f>
        <v>8.1997735719604323E-2</v>
      </c>
    </row>
    <row r="33" spans="4:7" x14ac:dyDescent="0.25">
      <c r="D33" s="6" t="s">
        <v>9</v>
      </c>
      <c r="E33" s="2">
        <v>4933860000</v>
      </c>
      <c r="F33" s="7">
        <f>+E33/E43</f>
        <v>8.2010497933604307E-2</v>
      </c>
    </row>
    <row r="34" spans="4:7" x14ac:dyDescent="0.25">
      <c r="D34" s="6" t="s">
        <v>10</v>
      </c>
      <c r="E34" s="2">
        <v>2870034576.3800001</v>
      </c>
      <c r="F34" s="7">
        <f>+E34/E43</f>
        <v>4.7705643187197222E-2</v>
      </c>
    </row>
    <row r="35" spans="4:7" x14ac:dyDescent="0.25">
      <c r="D35" s="6" t="s">
        <v>11</v>
      </c>
      <c r="E35" s="2">
        <v>763133415</v>
      </c>
      <c r="F35" s="7">
        <f>+E35/E43</f>
        <v>1.2684784601492928E-2</v>
      </c>
    </row>
    <row r="36" spans="4:7" x14ac:dyDescent="0.25">
      <c r="D36" s="6" t="s">
        <v>9</v>
      </c>
      <c r="E36" s="2">
        <v>993222843.32999837</v>
      </c>
      <c r="F36" s="7">
        <f>+E36/E43</f>
        <v>1.6509325343751834E-2</v>
      </c>
    </row>
    <row r="37" spans="4:7" x14ac:dyDescent="0.25">
      <c r="D37" s="6" t="s">
        <v>9</v>
      </c>
      <c r="E37" s="2">
        <v>1490946434.9599996</v>
      </c>
      <c r="F37" s="7">
        <f>+E37/E43</f>
        <v>2.4782474477062937E-2</v>
      </c>
    </row>
    <row r="38" spans="4:7" x14ac:dyDescent="0.25">
      <c r="D38" s="6" t="s">
        <v>9</v>
      </c>
      <c r="E38" s="2">
        <v>1490055311.6900008</v>
      </c>
      <c r="F38" s="7">
        <f>+E38/E43</f>
        <v>2.4767662248282061E-2</v>
      </c>
    </row>
    <row r="39" spans="4:7" x14ac:dyDescent="0.25">
      <c r="D39" s="6" t="s">
        <v>9</v>
      </c>
      <c r="E39" s="2">
        <v>597254823.25549161</v>
      </c>
      <c r="F39" s="7">
        <f>+E39/E43</f>
        <v>9.9275547843736336E-3</v>
      </c>
    </row>
    <row r="40" spans="4:7" ht="15.75" thickBot="1" x14ac:dyDescent="0.3">
      <c r="D40" s="8" t="s">
        <v>9</v>
      </c>
      <c r="E40" s="9">
        <v>996258957.08876908</v>
      </c>
      <c r="F40" s="10">
        <f>+E40/E43</f>
        <v>1.6559791550968872E-2</v>
      </c>
    </row>
    <row r="41" spans="4:7" x14ac:dyDescent="0.25">
      <c r="D41" s="21" t="s">
        <v>12</v>
      </c>
      <c r="E41" s="22">
        <f>+E42</f>
        <v>2823337323.7199998</v>
      </c>
      <c r="F41" s="23">
        <f>+E41/E43</f>
        <v>4.6929442617505757E-2</v>
      </c>
    </row>
    <row r="42" spans="4:7" x14ac:dyDescent="0.25">
      <c r="D42" s="13" t="s">
        <v>12</v>
      </c>
      <c r="E42" s="2">
        <v>2823337323.7199998</v>
      </c>
      <c r="F42" s="14">
        <f>+E42/E43</f>
        <v>4.6929442617505757E-2</v>
      </c>
    </row>
    <row r="43" spans="4:7" s="11" customFormat="1" ht="27" customHeight="1" x14ac:dyDescent="0.25">
      <c r="D43" s="24" t="s">
        <v>3</v>
      </c>
      <c r="E43" s="25">
        <f>+E11+E31+E41</f>
        <v>60161322322.350159</v>
      </c>
      <c r="F43" s="26">
        <f>+F11+F31+F41</f>
        <v>0.99999999999999978</v>
      </c>
      <c r="G43" s="16"/>
    </row>
  </sheetData>
  <mergeCells count="2">
    <mergeCell ref="D7:F7"/>
    <mergeCell ref="D8:F8"/>
  </mergeCells>
  <printOptions horizontalCentered="1"/>
  <pageMargins left="0.39370078740157483" right="0.39370078740157483" top="0.78740157480314965" bottom="0.3937007874015748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ALVA ROMERO</dc:creator>
  <cp:lastModifiedBy>Carol</cp:lastModifiedBy>
  <cp:lastPrinted>2023-10-19T19:44:38Z</cp:lastPrinted>
  <dcterms:created xsi:type="dcterms:W3CDTF">2022-10-19T18:24:49Z</dcterms:created>
  <dcterms:modified xsi:type="dcterms:W3CDTF">2023-10-19T19:44:48Z</dcterms:modified>
</cp:coreProperties>
</file>