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JUNIO 2018\"/>
    </mc:Choice>
  </mc:AlternateContent>
  <xr:revisionPtr revIDLastSave="0" documentId="13_ncr:1_{49C21D73-16C4-427B-83AC-565E89EF2C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" sheetId="3" r:id="rId1"/>
  </sheets>
  <calcPr calcId="181029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I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<sst xmlns="http://schemas.openxmlformats.org/spreadsheetml/2006/main" count="74" uniqueCount="43">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</sst>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6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4"/>
  <sheetViews>
    <sheetView tabSelected="1" workbookViewId="0"/>
  </sheetViews>
  <sheetFormatPr baseColWidth="10" defaultRowHeight="14.25"/>
  <cols>
    <col min="1" max="1" width="1.710937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/>
    <row r="2" spans="2:10">
      <c r="B2" s="104" t="s">
        <v>41</v>
      </c>
      <c r="C2" s="105"/>
      <c r="D2" s="105"/>
      <c r="E2" s="105"/>
      <c r="F2" s="105"/>
      <c r="G2" s="105"/>
      <c r="H2" s="105"/>
      <c r="I2" s="105"/>
      <c r="J2" s="106"/>
    </row>
    <row r="3" spans="2:10">
      <c r="B3" s="107" t="s">
        <v>0</v>
      </c>
      <c r="C3" s="108"/>
      <c r="D3" s="108"/>
      <c r="E3" s="108"/>
      <c r="F3" s="108"/>
      <c r="G3" s="108"/>
      <c r="H3" s="108"/>
      <c r="I3" s="108"/>
      <c r="J3" s="109"/>
    </row>
    <row r="4" spans="2:10">
      <c r="B4" s="110" t="s">
        <v>42</v>
      </c>
      <c r="C4" s="111"/>
      <c r="D4" s="111"/>
      <c r="E4" s="111"/>
      <c r="F4" s="111"/>
      <c r="G4" s="111"/>
      <c r="H4" s="111"/>
      <c r="I4" s="111"/>
      <c r="J4" s="112"/>
    </row>
    <row r="5" spans="2:10" ht="15" thickBot="1">
      <c r="B5" s="113" t="s">
        <v>33</v>
      </c>
      <c r="C5" s="114"/>
      <c r="D5" s="114"/>
      <c r="E5" s="114"/>
      <c r="F5" s="114"/>
      <c r="G5" s="114"/>
      <c r="H5" s="114"/>
      <c r="I5" s="114"/>
      <c r="J5" s="115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90" t="s">
        <v>1</v>
      </c>
      <c r="C7" s="91"/>
      <c r="D7" s="92"/>
      <c r="E7" s="99" t="s">
        <v>2</v>
      </c>
      <c r="F7" s="100"/>
      <c r="G7" s="100"/>
      <c r="H7" s="100"/>
      <c r="I7" s="101"/>
      <c r="J7" s="102" t="s">
        <v>3</v>
      </c>
    </row>
    <row r="8" spans="2:10" ht="23.25" thickBot="1">
      <c r="B8" s="93"/>
      <c r="C8" s="94"/>
      <c r="D8" s="95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103"/>
    </row>
    <row r="9" spans="2:10" ht="15" thickBot="1">
      <c r="B9" s="93"/>
      <c r="C9" s="94"/>
      <c r="D9" s="95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81" t="s">
        <v>14</v>
      </c>
      <c r="C11" s="82"/>
      <c r="D11" s="82"/>
      <c r="E11" s="42">
        <v>19920975</v>
      </c>
      <c r="F11" s="42"/>
      <c r="G11" s="43">
        <f t="shared" ref="G11:G18" si="0">E11+F11</f>
        <v>19920975</v>
      </c>
      <c r="H11" s="42"/>
      <c r="I11" s="42">
        <v>13256084.199999999</v>
      </c>
      <c r="J11" s="44">
        <f>I11-E11</f>
        <v>-6664890.8000000007</v>
      </c>
    </row>
    <row r="12" spans="2:10" ht="26.25" customHeight="1">
      <c r="B12" s="81" t="s">
        <v>15</v>
      </c>
      <c r="C12" s="82"/>
      <c r="D12" s="82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81" t="s">
        <v>16</v>
      </c>
      <c r="C13" s="82"/>
      <c r="D13" s="82"/>
      <c r="E13" s="42">
        <v>597998</v>
      </c>
      <c r="F13" s="42"/>
      <c r="G13" s="43">
        <f t="shared" si="0"/>
        <v>597998</v>
      </c>
      <c r="H13" s="42"/>
      <c r="I13" s="42">
        <v>150165.6</v>
      </c>
      <c r="J13" s="44">
        <f t="shared" si="1"/>
        <v>-447832.4</v>
      </c>
    </row>
    <row r="14" spans="2:10">
      <c r="B14" s="81" t="s">
        <v>17</v>
      </c>
      <c r="C14" s="82"/>
      <c r="D14" s="82"/>
      <c r="E14" s="42">
        <v>5418673</v>
      </c>
      <c r="F14" s="42"/>
      <c r="G14" s="43">
        <f t="shared" si="0"/>
        <v>5418673</v>
      </c>
      <c r="H14" s="42"/>
      <c r="I14" s="42">
        <v>3737892.6</v>
      </c>
      <c r="J14" s="44">
        <f t="shared" si="1"/>
        <v>-1680780.4</v>
      </c>
    </row>
    <row r="15" spans="2:10">
      <c r="B15" s="81" t="s">
        <v>18</v>
      </c>
      <c r="C15" s="82"/>
      <c r="D15" s="82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6648.3</v>
      </c>
      <c r="J15" s="44">
        <f t="shared" si="1"/>
        <v>-8437.7000000000007</v>
      </c>
    </row>
    <row r="16" spans="2:10">
      <c r="B16" s="18" t="s">
        <v>31</v>
      </c>
      <c r="C16" s="82"/>
      <c r="D16" s="82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82"/>
      <c r="D17" s="82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81" t="s">
        <v>19</v>
      </c>
      <c r="C18" s="82"/>
      <c r="D18" s="82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1462412.4</v>
      </c>
      <c r="J18" s="44">
        <f t="shared" si="1"/>
        <v>-10426826.6</v>
      </c>
    </row>
    <row r="19" spans="2:10">
      <c r="B19" s="18" t="s">
        <v>31</v>
      </c>
      <c r="C19" s="82"/>
      <c r="D19" s="82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82"/>
      <c r="D20" s="82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447957.7</v>
      </c>
      <c r="J21" s="44">
        <f>I21-E21</f>
        <v>-98042.299999999988</v>
      </c>
    </row>
    <row r="22" spans="2:10">
      <c r="B22" s="81" t="s">
        <v>20</v>
      </c>
      <c r="C22" s="82"/>
      <c r="D22" s="82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81" t="s">
        <v>21</v>
      </c>
      <c r="C23" s="82"/>
      <c r="D23" s="82"/>
      <c r="E23" s="42">
        <v>171643406</v>
      </c>
      <c r="F23" s="42"/>
      <c r="G23" s="43">
        <f t="shared" si="2"/>
        <v>171643406</v>
      </c>
      <c r="H23" s="42"/>
      <c r="I23" s="42">
        <v>94562901</v>
      </c>
      <c r="J23" s="44">
        <f t="shared" si="1"/>
        <v>-77080505</v>
      </c>
    </row>
    <row r="24" spans="2:10" ht="14.25" customHeight="1">
      <c r="B24" s="81" t="s">
        <v>40</v>
      </c>
      <c r="C24" s="82"/>
      <c r="D24" s="82"/>
      <c r="E24" s="42">
        <v>26711220</v>
      </c>
      <c r="F24" s="42"/>
      <c r="G24" s="43">
        <f t="shared" si="2"/>
        <v>26711220</v>
      </c>
      <c r="H24" s="42"/>
      <c r="I24" s="42">
        <v>14283202.199999999</v>
      </c>
      <c r="J24" s="44">
        <f t="shared" si="1"/>
        <v>-12428017.800000001</v>
      </c>
    </row>
    <row r="25" spans="2:10" ht="30.75" customHeight="1">
      <c r="B25" s="81" t="s">
        <v>22</v>
      </c>
      <c r="C25" s="82"/>
      <c r="D25" s="82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83" t="s">
        <v>36</v>
      </c>
      <c r="C26" s="84"/>
      <c r="D26" s="85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81" t="s">
        <v>23</v>
      </c>
      <c r="C27" s="82"/>
      <c r="D27" s="82"/>
      <c r="E27" s="42">
        <v>7446707</v>
      </c>
      <c r="F27" s="42"/>
      <c r="G27" s="43">
        <f t="shared" si="2"/>
        <v>7446707</v>
      </c>
      <c r="H27" s="42"/>
      <c r="I27" s="42">
        <v>902930</v>
      </c>
      <c r="J27" s="44">
        <f t="shared" si="1"/>
        <v>-6543777</v>
      </c>
    </row>
    <row r="28" spans="2:10">
      <c r="B28" s="83" t="s">
        <v>37</v>
      </c>
      <c r="C28" s="84"/>
      <c r="D28" s="85"/>
      <c r="E28" s="42"/>
      <c r="F28" s="42"/>
      <c r="G28" s="43"/>
      <c r="H28" s="42"/>
      <c r="I28" s="42"/>
      <c r="J28" s="44"/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128810194</v>
      </c>
      <c r="J30" s="86">
        <f>SUM(J11:J28)</f>
        <v>-117839771</v>
      </c>
    </row>
    <row r="31" spans="2:10" ht="15" thickBot="1">
      <c r="E31" s="49"/>
      <c r="F31" s="49"/>
      <c r="G31" s="49"/>
      <c r="H31" s="88" t="s">
        <v>34</v>
      </c>
      <c r="I31" s="89"/>
      <c r="J31" s="87"/>
    </row>
    <row r="33" spans="2:10" ht="15" thickBot="1"/>
    <row r="34" spans="2:10" ht="15" thickBot="1">
      <c r="B34" s="90" t="s">
        <v>25</v>
      </c>
      <c r="C34" s="91"/>
      <c r="D34" s="92"/>
      <c r="E34" s="99" t="s">
        <v>2</v>
      </c>
      <c r="F34" s="100"/>
      <c r="G34" s="100"/>
      <c r="H34" s="100"/>
      <c r="I34" s="101"/>
      <c r="J34" s="102" t="s">
        <v>3</v>
      </c>
    </row>
    <row r="35" spans="2:10" ht="24.75" thickBot="1">
      <c r="B35" s="93"/>
      <c r="C35" s="94"/>
      <c r="D35" s="95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103"/>
    </row>
    <row r="36" spans="2:10" ht="15" thickBot="1">
      <c r="B36" s="96"/>
      <c r="C36" s="97"/>
      <c r="D36" s="98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128810194</v>
      </c>
      <c r="J38" s="51">
        <f>J39+J40+J41+J42+J45+J46+J49</f>
        <v>-96407315.200000003</v>
      </c>
    </row>
    <row r="39" spans="2:10">
      <c r="B39" s="35"/>
      <c r="C39" s="70" t="s">
        <v>14</v>
      </c>
      <c r="D39" s="71"/>
      <c r="E39" s="42">
        <v>19920975</v>
      </c>
      <c r="F39" s="52"/>
      <c r="G39" s="53">
        <f t="shared" ref="G39:G49" si="3">E39+F39</f>
        <v>19920975</v>
      </c>
      <c r="H39" s="52"/>
      <c r="I39" s="42">
        <v>13256084.199999999</v>
      </c>
      <c r="J39" s="54">
        <f t="shared" ref="J39:J51" si="4">I39-E39</f>
        <v>-6664890.8000000007</v>
      </c>
    </row>
    <row r="40" spans="2:10">
      <c r="B40" s="35"/>
      <c r="C40" s="70" t="s">
        <v>16</v>
      </c>
      <c r="D40" s="71"/>
      <c r="E40" s="42">
        <v>597998</v>
      </c>
      <c r="F40" s="52"/>
      <c r="G40" s="53">
        <f t="shared" si="3"/>
        <v>597998</v>
      </c>
      <c r="H40" s="52"/>
      <c r="I40" s="42">
        <v>150165.6</v>
      </c>
      <c r="J40" s="54">
        <f t="shared" si="4"/>
        <v>-447832.4</v>
      </c>
    </row>
    <row r="41" spans="2:10">
      <c r="B41" s="35"/>
      <c r="C41" s="70" t="s">
        <v>17</v>
      </c>
      <c r="D41" s="71"/>
      <c r="E41" s="42">
        <v>5418673</v>
      </c>
      <c r="F41" s="52"/>
      <c r="G41" s="53">
        <f t="shared" si="3"/>
        <v>5418673</v>
      </c>
      <c r="H41" s="52"/>
      <c r="I41" s="42">
        <v>3737892.6</v>
      </c>
      <c r="J41" s="54">
        <f t="shared" si="4"/>
        <v>-1680780.4</v>
      </c>
    </row>
    <row r="42" spans="2:10">
      <c r="B42" s="35"/>
      <c r="C42" s="70" t="s">
        <v>18</v>
      </c>
      <c r="D42" s="71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6648.3</v>
      </c>
      <c r="J42" s="54">
        <f t="shared" si="4"/>
        <v>-8437.7000000000007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70" t="s">
        <v>19</v>
      </c>
      <c r="D45" s="71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1462412.4</v>
      </c>
      <c r="J45" s="54">
        <f t="shared" si="4"/>
        <v>-10426826.6</v>
      </c>
    </row>
    <row r="46" spans="2:10">
      <c r="B46" s="35"/>
      <c r="C46" s="79" t="s">
        <v>38</v>
      </c>
      <c r="D46" s="80"/>
      <c r="E46" s="42">
        <v>546000</v>
      </c>
      <c r="F46" s="53"/>
      <c r="G46" s="53">
        <f t="shared" si="3"/>
        <v>546000</v>
      </c>
      <c r="H46" s="53"/>
      <c r="I46" s="42">
        <v>447957.7</v>
      </c>
      <c r="J46" s="54">
        <f t="shared" si="4"/>
        <v>-98042.299999999988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70" t="s">
        <v>21</v>
      </c>
      <c r="D49" s="71"/>
      <c r="E49" s="42">
        <v>171643406</v>
      </c>
      <c r="F49" s="52"/>
      <c r="G49" s="55">
        <f t="shared" si="3"/>
        <v>171643406</v>
      </c>
      <c r="H49" s="52"/>
      <c r="I49" s="42">
        <v>94562901</v>
      </c>
      <c r="J49" s="56">
        <f t="shared" si="4"/>
        <v>-77080505</v>
      </c>
    </row>
    <row r="50" spans="2:10" ht="23.25" customHeight="1">
      <c r="B50" s="35"/>
      <c r="C50" s="70" t="s">
        <v>22</v>
      </c>
      <c r="D50" s="71"/>
      <c r="E50" s="52"/>
      <c r="F50" s="52"/>
      <c r="G50" s="53"/>
      <c r="H50" s="52"/>
      <c r="I50" s="52"/>
      <c r="J50" s="54"/>
    </row>
    <row r="51" spans="2:10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14283202.199999999</v>
      </c>
      <c r="J51" s="54">
        <f t="shared" si="4"/>
        <v>-12428017.800000001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70" t="s">
        <v>15</v>
      </c>
      <c r="D53" s="71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70" t="s">
        <v>20</v>
      </c>
      <c r="D54" s="71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70" t="s">
        <v>22</v>
      </c>
      <c r="D55" s="71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902930</v>
      </c>
      <c r="J57" s="54">
        <f>I57-E57</f>
        <v>-9004438</v>
      </c>
    </row>
    <row r="58" spans="2:10" ht="28.5" customHeight="1">
      <c r="B58" s="35"/>
      <c r="C58" s="70" t="s">
        <v>23</v>
      </c>
      <c r="D58" s="71"/>
      <c r="E58" s="42">
        <v>7446707</v>
      </c>
      <c r="F58" s="52"/>
      <c r="G58" s="53">
        <f>E58+F58</f>
        <v>7446707</v>
      </c>
      <c r="H58" s="52"/>
      <c r="I58" s="42">
        <v>902930</v>
      </c>
      <c r="J58" s="54">
        <f>I58-E58</f>
        <v>-6543777</v>
      </c>
    </row>
    <row r="59" spans="2:10" ht="14.25" customHeight="1">
      <c r="B59" s="35"/>
      <c r="C59" s="73" t="s">
        <v>39</v>
      </c>
      <c r="D59" s="74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75"/>
      <c r="D60" s="76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128810194</v>
      </c>
      <c r="J62" s="77">
        <f>J38+J57+J51</f>
        <v>-117839771</v>
      </c>
    </row>
    <row r="63" spans="2:10" ht="15" thickBot="1">
      <c r="B63" s="25"/>
      <c r="C63" s="25"/>
      <c r="D63" s="25"/>
      <c r="E63" s="63"/>
      <c r="F63" s="63"/>
      <c r="G63" s="63"/>
      <c r="H63" s="68" t="s">
        <v>34</v>
      </c>
      <c r="I63" s="69"/>
      <c r="J63" s="78"/>
    </row>
    <row r="64" spans="2:10">
      <c r="B64" s="72"/>
      <c r="C64" s="72"/>
      <c r="D64" s="72"/>
      <c r="E64" s="72"/>
      <c r="F64" s="72"/>
      <c r="G64" s="72"/>
      <c r="H64" s="72"/>
      <c r="I64" s="72"/>
      <c r="J64" s="72"/>
    </row>
  </sheetData>
  <mergeCells count="46">
    <mergeCell ref="B11:D11"/>
    <mergeCell ref="B12:D12"/>
    <mergeCell ref="B2:J2"/>
    <mergeCell ref="B3:J3"/>
    <mergeCell ref="B4:J4"/>
    <mergeCell ref="B5:J5"/>
    <mergeCell ref="B7:D9"/>
    <mergeCell ref="E7:I7"/>
    <mergeCell ref="J7:J8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2021-01-29T23:58:48Z</cp:lastPrinted>
  <dcterms:created xsi:type="dcterms:W3CDTF">2014-09-04T16:46:21Z</dcterms:created>
  <dcterms:modified xsi:type="dcterms:W3CDTF">2021-01-29T23:58:51Z</dcterms:modified>
</cp:coreProperties>
</file>