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F47AFC7B-9897-4A3A-AA7C-1B8AE89B09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J16" i="1"/>
  <c r="J15" i="1"/>
  <c r="J14" i="1"/>
  <c r="J13" i="1"/>
  <c r="J12" i="1"/>
  <c r="O20" i="1" l="1"/>
  <c r="Z20" i="1" s="1"/>
  <c r="O19" i="1"/>
  <c r="V19" i="1" s="1"/>
  <c r="O18" i="1"/>
  <c r="Z18" i="1" s="1"/>
  <c r="O17" i="1"/>
  <c r="Z17" i="1" s="1"/>
  <c r="O16" i="1"/>
  <c r="V16" i="1" s="1"/>
  <c r="O15" i="1"/>
  <c r="V15" i="1" s="1"/>
  <c r="O14" i="1"/>
  <c r="O13" i="1"/>
  <c r="Z13" i="1" s="1"/>
  <c r="Z12" i="1"/>
  <c r="J21" i="1"/>
  <c r="R21" i="1"/>
  <c r="M21" i="1"/>
  <c r="G21" i="1"/>
  <c r="Z15" i="1" l="1"/>
  <c r="Z16" i="1"/>
  <c r="V12" i="1"/>
  <c r="V20" i="1"/>
  <c r="Z19" i="1"/>
  <c r="O21" i="1"/>
  <c r="V13" i="1"/>
  <c r="V17" i="1"/>
  <c r="V14" i="1"/>
  <c r="V18" i="1"/>
  <c r="Z14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<sst xmlns="http://schemas.openxmlformats.org/spreadsheetml/2006/main" count="36" uniqueCount="30">
  <si>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</si>
  <si>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</si>
  <si>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</si>
  <si>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</si>
  <si>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</si>
  <si>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</si>
  <si>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</si>
  <si>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</si>
  <si>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</si>
  <si>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</si>
  <si>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</si>
  <si>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</si>
  <si>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</si>
  <si>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</si>
  <si>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</si>
  <si>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</si>
  <si>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</si>
  <si>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</si>
  <si>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</si>
  <si>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</si>
  <si>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</si>
  <si>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</si>
  <si>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</si>
  <si>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</si>
  <si>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</si>
  <si>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</si>
  <si>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</si>
  <si>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</si>
  <si>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</si>
  <si>
    <t>ESTADO COMPARATIVO DE EGRESOS CORRESPONDIENTE AL MES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</si>
</sst>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#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right" vertical="center" wrapText="1"/>
    </xf>
    <xf numFmtId="4" fontId="1" fillId="12" borderId="1" xfId="0" applyNumberFormat="1" applyFont="1" applyFill="1" applyBorder="1" applyAlignment="1" applyProtection="1">
      <alignment horizontal="right" vertical="center" wrapText="1"/>
    </xf>
    <xf numFmtId="43" fontId="0" fillId="0" borderId="0" xfId="1" applyFont="1"/>
    <xf numFmtId="164" fontId="1" fillId="11" borderId="1" xfId="0" applyNumberFormat="1" applyFont="1" applyFill="1" applyBorder="1" applyAlignment="1" applyProtection="1">
      <alignment vertical="center" wrapText="1"/>
    </xf>
    <xf numFmtId="164" fontId="1" fillId="11" borderId="1" xfId="0" applyNumberFormat="1" applyFont="1" applyFill="1" applyBorder="1" applyAlignment="1" applyProtection="1">
      <alignment vertical="center" wrapText="1"/>
    </xf>
    <xf numFmtId="4" fontId="1" fillId="12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11" borderId="1" xfId="0" applyNumberFormat="1" applyFont="1" applyFill="1" applyBorder="1" applyAlignment="1" applyProtection="1">
      <alignment horizontal="righ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10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right" vertical="center" wrapText="1"/>
    </xf>
    <xf numFmtId="14" fontId="1" fillId="9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20357835" name="Picture">
          <a:extLst>
            <a:ext uri="{FF2B5EF4-FFF2-40B4-BE49-F238E27FC236}">
              <a16:creationId xmlns:a16="http://schemas.microsoft.com/office/drawing/2014/main" id="{00000000-0008-0000-0000-0000CB832C0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9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6.85546875" bestFit="1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9.28515625" customWidth="1"/>
    <col min="20" max="20" width="6.71093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8"/>
      <c r="C2" s="16" t="s">
        <v>0</v>
      </c>
      <c r="D2" s="17"/>
      <c r="E2" s="17"/>
      <c r="F2" s="17"/>
      <c r="G2" s="19" t="s">
        <v>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8"/>
      <c r="C3" s="16" t="s">
        <v>2</v>
      </c>
      <c r="D3" s="17"/>
      <c r="E3" s="17"/>
      <c r="F3" s="17"/>
      <c r="G3" s="19" t="s">
        <v>28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8"/>
      <c r="C4" s="16" t="s">
        <v>3</v>
      </c>
      <c r="D4" s="17"/>
      <c r="E4" s="17"/>
      <c r="F4" s="17"/>
      <c r="G4" s="19" t="s">
        <v>29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4"/>
      <c r="U4" s="14"/>
      <c r="V4" s="14"/>
      <c r="W4" s="14"/>
      <c r="X4" s="15"/>
      <c r="Y4" s="15"/>
      <c r="Z4" s="15"/>
      <c r="AA4" s="1"/>
    </row>
    <row r="5" spans="1:27" ht="15" customHeight="1" x14ac:dyDescent="0.25">
      <c r="A5" s="1"/>
      <c r="B5" s="18"/>
      <c r="C5" s="16" t="s">
        <v>4</v>
      </c>
      <c r="D5" s="17"/>
      <c r="E5" s="17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4"/>
      <c r="U5" s="14"/>
      <c r="V5" s="14"/>
      <c r="W5" s="14"/>
      <c r="X5" s="9"/>
      <c r="Y5" s="9"/>
      <c r="Z5" s="9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3" t="s">
        <v>5</v>
      </c>
      <c r="K6" s="13"/>
      <c r="L6" s="13"/>
      <c r="M6" s="13"/>
      <c r="N6" s="1"/>
      <c r="O6" s="13" t="s">
        <v>6</v>
      </c>
      <c r="P6" s="13"/>
      <c r="Q6" s="13"/>
      <c r="R6" s="13"/>
      <c r="S6" s="13"/>
      <c r="T6" s="13"/>
      <c r="U6" s="1"/>
      <c r="V6" s="13" t="s">
        <v>7</v>
      </c>
      <c r="W6" s="13"/>
      <c r="X6" s="13"/>
      <c r="Y6" s="13"/>
      <c r="Z6" s="13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9" t="s">
        <v>8</v>
      </c>
      <c r="C8" s="10"/>
      <c r="D8" s="10"/>
      <c r="E8" s="10"/>
      <c r="F8" s="1"/>
      <c r="G8" s="14" t="s">
        <v>9</v>
      </c>
      <c r="H8" s="14"/>
      <c r="I8" s="1"/>
      <c r="J8" s="14" t="s">
        <v>10</v>
      </c>
      <c r="K8" s="12"/>
      <c r="L8" s="1"/>
      <c r="M8" s="3" t="s">
        <v>11</v>
      </c>
      <c r="N8" s="1"/>
      <c r="O8" s="14" t="s">
        <v>10</v>
      </c>
      <c r="P8" s="14"/>
      <c r="Q8" s="1"/>
      <c r="R8" s="14" t="s">
        <v>11</v>
      </c>
      <c r="S8" s="14"/>
      <c r="T8" s="14"/>
      <c r="U8" s="1"/>
      <c r="V8" s="14" t="s">
        <v>12</v>
      </c>
      <c r="W8" s="14"/>
      <c r="X8" s="14"/>
      <c r="Y8" s="1"/>
      <c r="Z8" s="3" t="s">
        <v>13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9" t="s">
        <v>14</v>
      </c>
      <c r="C10" s="10"/>
      <c r="D10" s="10"/>
      <c r="E10" s="10"/>
      <c r="F10" s="1"/>
      <c r="G10" s="9" t="s">
        <v>15</v>
      </c>
      <c r="H10" s="9"/>
      <c r="I10" s="1"/>
      <c r="J10" s="9" t="s">
        <v>15</v>
      </c>
      <c r="K10" s="10"/>
      <c r="L10" s="1"/>
      <c r="M10" s="2" t="s">
        <v>16</v>
      </c>
      <c r="N10" s="1"/>
      <c r="O10" s="9" t="s">
        <v>15</v>
      </c>
      <c r="P10" s="9"/>
      <c r="Q10" s="1"/>
      <c r="R10" s="9" t="s">
        <v>16</v>
      </c>
      <c r="S10" s="9"/>
      <c r="T10" s="9"/>
      <c r="U10" s="1"/>
      <c r="V10" s="9" t="s">
        <v>15</v>
      </c>
      <c r="W10" s="9"/>
      <c r="X10" s="9"/>
      <c r="Y10" s="1"/>
      <c r="Z10" s="2" t="s">
        <v>17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9" t="s">
        <v>18</v>
      </c>
      <c r="C12" s="10"/>
      <c r="D12" s="10"/>
      <c r="E12" s="10"/>
      <c r="F12" s="1"/>
      <c r="G12" s="11">
        <v>60341463084</v>
      </c>
      <c r="H12" s="11"/>
      <c r="I12" s="1"/>
      <c r="J12" s="11">
        <f>269299887.9-236250771.05</f>
        <v>33049116.849999964</v>
      </c>
      <c r="K12" s="12"/>
      <c r="L12" s="1"/>
      <c r="M12" s="6">
        <v>6800244932.8000002</v>
      </c>
      <c r="N12" s="1"/>
      <c r="O12" s="11">
        <f>+G12+J12</f>
        <v>60374512200.849998</v>
      </c>
      <c r="P12" s="11"/>
      <c r="Q12" s="1"/>
      <c r="R12" s="11">
        <v>60513589176.139999</v>
      </c>
      <c r="S12" s="11"/>
      <c r="T12" s="11"/>
      <c r="U12" s="1"/>
      <c r="V12" s="8">
        <f>+O12-R12</f>
        <v>-139076975.29000092</v>
      </c>
      <c r="W12" s="8"/>
      <c r="X12" s="8"/>
      <c r="Y12" s="1"/>
      <c r="Z12" s="4">
        <f>+R12/O12*100</f>
        <v>100.23035709974324</v>
      </c>
      <c r="AA12" s="1"/>
    </row>
    <row r="13" spans="1:27" ht="12" customHeight="1" x14ac:dyDescent="0.25">
      <c r="A13" s="1"/>
      <c r="B13" s="9" t="s">
        <v>19</v>
      </c>
      <c r="C13" s="10"/>
      <c r="D13" s="10"/>
      <c r="E13" s="10"/>
      <c r="F13" s="1"/>
      <c r="G13" s="11">
        <v>2710247685</v>
      </c>
      <c r="H13" s="11"/>
      <c r="I13" s="1"/>
      <c r="J13" s="11">
        <f>577524228.87-980351715.17</f>
        <v>-402827486.29999995</v>
      </c>
      <c r="K13" s="12"/>
      <c r="L13" s="1"/>
      <c r="M13" s="6">
        <v>455478391.04000002</v>
      </c>
      <c r="N13" s="1"/>
      <c r="O13" s="11">
        <f t="shared" ref="O13:O20" si="0">+G13+J13</f>
        <v>2307420198.6999998</v>
      </c>
      <c r="P13" s="11"/>
      <c r="Q13" s="1"/>
      <c r="R13" s="11">
        <v>1833385356.5999999</v>
      </c>
      <c r="S13" s="11"/>
      <c r="T13" s="11"/>
      <c r="U13" s="1"/>
      <c r="V13" s="8">
        <f t="shared" ref="V13:V20" si="1">+O13-R13</f>
        <v>474034842.0999999</v>
      </c>
      <c r="W13" s="8"/>
      <c r="X13" s="8"/>
      <c r="Y13" s="1"/>
      <c r="Z13" s="4">
        <f t="shared" ref="Z13:Z20" si="2">+R13/O13*100</f>
        <v>79.456067760563471</v>
      </c>
      <c r="AA13" s="1"/>
    </row>
    <row r="14" spans="1:27" ht="12" customHeight="1" x14ac:dyDescent="0.25">
      <c r="A14" s="1"/>
      <c r="B14" s="9" t="s">
        <v>20</v>
      </c>
      <c r="C14" s="10"/>
      <c r="D14" s="10"/>
      <c r="E14" s="10"/>
      <c r="F14" s="1"/>
      <c r="G14" s="11">
        <v>12499675912</v>
      </c>
      <c r="H14" s="11"/>
      <c r="I14" s="1"/>
      <c r="J14" s="11">
        <f>2144109745.22-2360606605.99</f>
        <v>-216496860.76999974</v>
      </c>
      <c r="K14" s="12"/>
      <c r="L14" s="1"/>
      <c r="M14" s="6">
        <v>1141015310.9300001</v>
      </c>
      <c r="N14" s="1"/>
      <c r="O14" s="11">
        <f t="shared" si="0"/>
        <v>12283179051.23</v>
      </c>
      <c r="P14" s="11"/>
      <c r="Q14" s="1"/>
      <c r="R14" s="11">
        <v>10136285251.190001</v>
      </c>
      <c r="S14" s="11"/>
      <c r="T14" s="11"/>
      <c r="U14" s="1"/>
      <c r="V14" s="8">
        <f t="shared" si="1"/>
        <v>2146893800.039999</v>
      </c>
      <c r="W14" s="8"/>
      <c r="X14" s="8"/>
      <c r="Y14" s="1"/>
      <c r="Z14" s="4">
        <f t="shared" si="2"/>
        <v>82.521676260796539</v>
      </c>
      <c r="AA14" s="1"/>
    </row>
    <row r="15" spans="1:27" ht="12" customHeight="1" x14ac:dyDescent="0.25">
      <c r="A15" s="1"/>
      <c r="B15" s="9" t="s">
        <v>21</v>
      </c>
      <c r="C15" s="10"/>
      <c r="D15" s="10"/>
      <c r="E15" s="10"/>
      <c r="F15" s="1"/>
      <c r="G15" s="11">
        <v>107454281309</v>
      </c>
      <c r="H15" s="11"/>
      <c r="I15" s="1"/>
      <c r="J15" s="11">
        <f>1684276185.26-1955610784.72</f>
        <v>-271334599.46000004</v>
      </c>
      <c r="K15" s="12"/>
      <c r="L15" s="1"/>
      <c r="M15" s="6">
        <v>16159075150.950001</v>
      </c>
      <c r="N15" s="1"/>
      <c r="O15" s="11">
        <f t="shared" si="0"/>
        <v>107182946709.53999</v>
      </c>
      <c r="P15" s="11"/>
      <c r="Q15" s="1"/>
      <c r="R15" s="11">
        <v>104290142641.10001</v>
      </c>
      <c r="S15" s="11"/>
      <c r="T15" s="11"/>
      <c r="U15" s="1"/>
      <c r="V15" s="8">
        <f t="shared" si="1"/>
        <v>2892804068.4399872</v>
      </c>
      <c r="W15" s="8"/>
      <c r="X15" s="8"/>
      <c r="Y15" s="1"/>
      <c r="Z15" s="4">
        <f t="shared" si="2"/>
        <v>97.301059396809336</v>
      </c>
      <c r="AA15" s="1"/>
    </row>
    <row r="16" spans="1:27" ht="12" customHeight="1" x14ac:dyDescent="0.25">
      <c r="A16" s="1"/>
      <c r="B16" s="9" t="s">
        <v>22</v>
      </c>
      <c r="C16" s="10"/>
      <c r="D16" s="10"/>
      <c r="E16" s="10"/>
      <c r="F16" s="1"/>
      <c r="G16" s="11">
        <v>4331338</v>
      </c>
      <c r="H16" s="11"/>
      <c r="I16" s="1"/>
      <c r="J16" s="11">
        <f>214157332.05-43805192.18</f>
        <v>170352139.87</v>
      </c>
      <c r="K16" s="12"/>
      <c r="L16" s="1"/>
      <c r="M16" s="6">
        <v>2141447.69</v>
      </c>
      <c r="N16" s="1"/>
      <c r="O16" s="11">
        <f t="shared" si="0"/>
        <v>174683477.87</v>
      </c>
      <c r="P16" s="11"/>
      <c r="Q16" s="1"/>
      <c r="R16" s="11">
        <v>81099232.219999999</v>
      </c>
      <c r="S16" s="11"/>
      <c r="T16" s="11"/>
      <c r="U16" s="1"/>
      <c r="V16" s="8">
        <f t="shared" si="1"/>
        <v>93584245.650000006</v>
      </c>
      <c r="W16" s="8"/>
      <c r="X16" s="8"/>
      <c r="Y16" s="1"/>
      <c r="Z16" s="4">
        <f t="shared" si="2"/>
        <v>46.426389724364377</v>
      </c>
      <c r="AA16" s="1"/>
    </row>
    <row r="17" spans="1:27" ht="12" customHeight="1" x14ac:dyDescent="0.25">
      <c r="A17" s="1"/>
      <c r="B17" s="9" t="s">
        <v>23</v>
      </c>
      <c r="C17" s="10"/>
      <c r="D17" s="10"/>
      <c r="E17" s="10"/>
      <c r="F17" s="1"/>
      <c r="G17" s="11">
        <v>23420419635</v>
      </c>
      <c r="H17" s="11"/>
      <c r="I17" s="1"/>
      <c r="J17" s="11">
        <v>0</v>
      </c>
      <c r="K17" s="12"/>
      <c r="L17" s="1"/>
      <c r="M17" s="6">
        <v>2450706397.5500002</v>
      </c>
      <c r="N17" s="1"/>
      <c r="O17" s="11">
        <f t="shared" si="0"/>
        <v>23420419635</v>
      </c>
      <c r="P17" s="11"/>
      <c r="Q17" s="1"/>
      <c r="R17" s="11">
        <v>23142377981.689999</v>
      </c>
      <c r="S17" s="11"/>
      <c r="T17" s="11"/>
      <c r="U17" s="1"/>
      <c r="V17" s="8">
        <f t="shared" si="1"/>
        <v>278041653.31000137</v>
      </c>
      <c r="W17" s="8"/>
      <c r="X17" s="8"/>
      <c r="Y17" s="1"/>
      <c r="Z17" s="4">
        <f t="shared" si="2"/>
        <v>98.81282377667354</v>
      </c>
      <c r="AA17" s="1"/>
    </row>
    <row r="18" spans="1:27" ht="12" customHeight="1" x14ac:dyDescent="0.25">
      <c r="A18" s="1"/>
      <c r="B18" s="9" t="s">
        <v>24</v>
      </c>
      <c r="C18" s="10"/>
      <c r="D18" s="10"/>
      <c r="E18" s="10"/>
      <c r="F18" s="1"/>
      <c r="G18" s="11">
        <v>2560133529</v>
      </c>
      <c r="H18" s="11"/>
      <c r="I18" s="1"/>
      <c r="J18" s="11">
        <v>-1244983619</v>
      </c>
      <c r="K18" s="12"/>
      <c r="L18" s="1"/>
      <c r="M18" s="6">
        <v>99706718.599999994</v>
      </c>
      <c r="N18" s="1"/>
      <c r="O18" s="11">
        <f t="shared" si="0"/>
        <v>1315149910</v>
      </c>
      <c r="P18" s="11"/>
      <c r="Q18" s="1"/>
      <c r="R18" s="11">
        <v>2089662781.95</v>
      </c>
      <c r="S18" s="11"/>
      <c r="T18" s="11"/>
      <c r="U18" s="1"/>
      <c r="V18" s="8">
        <f t="shared" si="1"/>
        <v>-774512871.95000005</v>
      </c>
      <c r="W18" s="8"/>
      <c r="X18" s="8"/>
      <c r="Y18" s="1"/>
      <c r="Z18" s="4">
        <f t="shared" si="2"/>
        <v>158.89160361574295</v>
      </c>
      <c r="AA18" s="1"/>
    </row>
    <row r="19" spans="1:27" ht="12" customHeight="1" x14ac:dyDescent="0.25">
      <c r="A19" s="1"/>
      <c r="B19" s="9" t="s">
        <v>25</v>
      </c>
      <c r="C19" s="10"/>
      <c r="D19" s="10"/>
      <c r="E19" s="10"/>
      <c r="F19" s="1"/>
      <c r="G19" s="11">
        <v>47198300566</v>
      </c>
      <c r="H19" s="11"/>
      <c r="I19" s="1"/>
      <c r="J19" s="11">
        <v>0</v>
      </c>
      <c r="K19" s="12"/>
      <c r="L19" s="1"/>
      <c r="M19" s="6">
        <v>3770649686.3400002</v>
      </c>
      <c r="N19" s="1"/>
      <c r="O19" s="11">
        <f t="shared" si="0"/>
        <v>47198300566</v>
      </c>
      <c r="P19" s="11"/>
      <c r="Q19" s="1"/>
      <c r="R19" s="11">
        <v>47044936925.760002</v>
      </c>
      <c r="S19" s="11"/>
      <c r="T19" s="11"/>
      <c r="U19" s="1"/>
      <c r="V19" s="8">
        <f t="shared" si="1"/>
        <v>153363640.23999786</v>
      </c>
      <c r="W19" s="8"/>
      <c r="X19" s="8"/>
      <c r="Y19" s="1"/>
      <c r="Z19" s="4">
        <f t="shared" si="2"/>
        <v>99.675065334130963</v>
      </c>
      <c r="AA19" s="1"/>
    </row>
    <row r="20" spans="1:27" ht="12" customHeight="1" x14ac:dyDescent="0.25">
      <c r="A20" s="1"/>
      <c r="B20" s="9" t="s">
        <v>26</v>
      </c>
      <c r="C20" s="10"/>
      <c r="D20" s="10"/>
      <c r="E20" s="10"/>
      <c r="F20" s="1"/>
      <c r="G20" s="11">
        <v>12209356239</v>
      </c>
      <c r="H20" s="11"/>
      <c r="I20" s="1"/>
      <c r="J20" s="11">
        <v>0</v>
      </c>
      <c r="K20" s="12"/>
      <c r="L20" s="1"/>
      <c r="M20" s="6">
        <v>439272847.63</v>
      </c>
      <c r="N20" s="1"/>
      <c r="O20" s="11">
        <f t="shared" si="0"/>
        <v>12209356239</v>
      </c>
      <c r="P20" s="11"/>
      <c r="Q20" s="1"/>
      <c r="R20" s="11">
        <v>12721672088.129999</v>
      </c>
      <c r="S20" s="11"/>
      <c r="T20" s="11"/>
      <c r="U20" s="1"/>
      <c r="V20" s="8">
        <f t="shared" si="1"/>
        <v>-512315849.12999916</v>
      </c>
      <c r="W20" s="8"/>
      <c r="X20" s="8"/>
      <c r="Y20" s="1"/>
      <c r="Z20" s="4">
        <f t="shared" si="2"/>
        <v>104.19609223534263</v>
      </c>
      <c r="AA20" s="1"/>
    </row>
    <row r="21" spans="1:27" ht="12" customHeight="1" x14ac:dyDescent="0.25">
      <c r="A21" s="1"/>
      <c r="B21" s="9" t="s">
        <v>27</v>
      </c>
      <c r="C21" s="10"/>
      <c r="D21" s="10"/>
      <c r="E21" s="1"/>
      <c r="F21" s="1"/>
      <c r="G21" s="11">
        <f>SUM(G12:H20)</f>
        <v>268398209297</v>
      </c>
      <c r="H21" s="11"/>
      <c r="I21" s="1"/>
      <c r="J21" s="11">
        <f>SUM(J12:K20)</f>
        <v>-1932241308.8099999</v>
      </c>
      <c r="K21" s="12"/>
      <c r="L21" s="1"/>
      <c r="M21" s="7">
        <f>SUM(M12:N20)</f>
        <v>31318290883.529999</v>
      </c>
      <c r="N21" s="7"/>
      <c r="O21" s="11">
        <f>SUM(O12:P20)</f>
        <v>266465967988.19</v>
      </c>
      <c r="P21" s="11"/>
      <c r="Q21" s="1"/>
      <c r="R21" s="11">
        <f>SUM(R12:T20)</f>
        <v>261853151434.78003</v>
      </c>
      <c r="S21" s="11"/>
      <c r="T21" s="11"/>
      <c r="U21" s="1"/>
      <c r="V21" s="8">
        <f>SUM(V12:X20)</f>
        <v>4612816553.4099855</v>
      </c>
      <c r="W21" s="8"/>
      <c r="X21" s="8"/>
      <c r="Y21" s="1"/>
      <c r="Z21" s="4"/>
      <c r="AA21" s="1"/>
    </row>
    <row r="25" spans="1:27" x14ac:dyDescent="0.25">
      <c r="J25" s="5"/>
    </row>
    <row r="26" spans="1:27" x14ac:dyDescent="0.25">
      <c r="J26" s="5"/>
    </row>
    <row r="27" spans="1:27" x14ac:dyDescent="0.25">
      <c r="J27" s="5"/>
    </row>
    <row r="28" spans="1:27" x14ac:dyDescent="0.25">
      <c r="J28" s="5"/>
    </row>
    <row r="29" spans="1:27" x14ac:dyDescent="0.25">
      <c r="J29" s="5"/>
    </row>
  </sheetData>
  <mergeCells count="88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M21:N21"/>
    <mergeCell ref="V21:X21"/>
    <mergeCell ref="B21:D21"/>
    <mergeCell ref="G21:H21"/>
    <mergeCell ref="J21:K21"/>
    <mergeCell ref="O21:P21"/>
    <mergeCell ref="R21:T21"/>
  </mergeCells>
  <printOptions horizontalCentered="1"/>
  <pageMargins left="0.39370078740157483" right="0.39370078740157483" top="0.39370078740157483" bottom="0.39370078740157483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2021-01-14T00:55:52Z</dcterms:created>
  <dcterms:modified xsi:type="dcterms:W3CDTF">2022-01-11T22:38:42Z</dcterms:modified>
</cp:coreProperties>
</file>