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 defaultThemeVersion="124226"/>
  <xr:revisionPtr revIDLastSave="0" documentId="13_ncr:1_{B7DA8401-9040-4FFD-8548-819307C81B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Z20" i="1" s="1"/>
  <c r="O19" i="1"/>
  <c r="Z19" i="1" s="1"/>
  <c r="O18" i="1"/>
  <c r="Z18" i="1" s="1"/>
  <c r="O17" i="1"/>
  <c r="Z17" i="1" s="1"/>
  <c r="O15" i="1"/>
  <c r="Z15" i="1" s="1"/>
  <c r="J16" i="1"/>
  <c r="O16" i="1" s="1"/>
  <c r="V16" i="1" s="1"/>
  <c r="J15" i="1"/>
  <c r="J14" i="1"/>
  <c r="O14" i="1" s="1"/>
  <c r="J13" i="1"/>
  <c r="O13" i="1" s="1"/>
  <c r="J12" i="1"/>
  <c r="O12" i="1" s="1"/>
  <c r="R21" i="1"/>
  <c r="M21" i="1"/>
  <c r="G21" i="1"/>
  <c r="O21" i="1" l="1"/>
  <c r="Z12" i="1"/>
  <c r="V12" i="1"/>
  <c r="V13" i="1"/>
  <c r="Z13" i="1"/>
  <c r="Z14" i="1"/>
  <c r="V14" i="1"/>
  <c r="Z16" i="1"/>
  <c r="V15" i="1"/>
  <c r="V17" i="1"/>
  <c r="V18" i="1"/>
  <c r="V19" i="1"/>
  <c r="V20" i="1"/>
  <c r="J21" i="1"/>
  <c r="V21" i="1" l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<sst xmlns="http://schemas.openxmlformats.org/spreadsheetml/2006/main" count="36" uniqueCount="30">
  <si>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</si>
  <si>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</si>
  <si>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</si>
  <si>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</si>
  <si>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JUNIO DE 2021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</si>
  <si>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</si>
  <si>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</si>
  <si>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</si>
  <si>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</si>
  <si>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</si>
  <si>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</si>
  <si>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</si>
  <si>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</si>
  <si>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</si>
  <si>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</si>
  <si>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</si>
  <si>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</si>
  <si>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</si>
  <si>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</si>
  <si>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 xml:space="preserve">1000 Servicios personales                                                                                       </t>
  </si>
  <si>
    <t xml:space="preserve">2000 Materiales y suministros                                                                                   </t>
  </si>
  <si>
    <t xml:space="preserve">3000 Servicios generales                                                                                        </t>
  </si>
  <si>
    <t xml:space="preserve">4000 Transferencias asignaciones subsidios y otras </t>
  </si>
  <si>
    <t xml:space="preserve">5000 Bienes muebles inmuebles e intangibles                                                                    </t>
  </si>
  <si>
    <t xml:space="preserve">6000 Inversion publica                                                                                          </t>
  </si>
  <si>
    <t xml:space="preserve">7000 Inversiones financieras y otras provisiones                                                                </t>
  </si>
  <si>
    <t xml:space="preserve">8000 Participaciones y aportaciones                                                                             </t>
  </si>
  <si>
    <t xml:space="preserve">9000 Deuda publica                                                                                              </t>
  </si>
  <si>
    <t>T O T A L E 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</si>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</sst>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#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4" fontId="1" fillId="10" borderId="1" xfId="0" applyNumberFormat="1" applyFont="1" applyFill="1" applyBorder="1" applyAlignment="1" applyProtection="1">
      <alignment horizontal="right" vertical="center" wrapText="1"/>
    </xf>
    <xf numFmtId="43" fontId="0" fillId="0" borderId="0" xfId="1" applyFont="1"/>
    <xf numFmtId="4" fontId="1" fillId="10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right" vertical="center" wrapText="1"/>
    </xf>
    <xf numFmtId="14" fontId="1" fillId="7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657297071" name="Picture">
          <a:extLst>
            <a:ext uri="{FF2B5EF4-FFF2-40B4-BE49-F238E27FC236}">
              <a16:creationId xmlns:a16="http://schemas.microsoft.com/office/drawing/2014/main" id="{00000000-0008-0000-0000-0000AF8E2D2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3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0.710937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8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14"/>
      <c r="C2" s="13" t="s">
        <v>0</v>
      </c>
      <c r="D2" s="13"/>
      <c r="E2" s="13"/>
      <c r="F2" s="13"/>
      <c r="G2" s="15" t="s">
        <v>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14"/>
      <c r="C3" s="13" t="s">
        <v>2</v>
      </c>
      <c r="D3" s="13"/>
      <c r="E3" s="13"/>
      <c r="F3" s="13"/>
      <c r="G3" s="15" t="s">
        <v>29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14"/>
      <c r="C4" s="13" t="s">
        <v>3</v>
      </c>
      <c r="D4" s="13"/>
      <c r="E4" s="13"/>
      <c r="F4" s="13"/>
      <c r="G4" s="15" t="s">
        <v>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1"/>
      <c r="U4" s="11"/>
      <c r="V4" s="11"/>
      <c r="W4" s="11"/>
      <c r="X4" s="12"/>
      <c r="Y4" s="12"/>
      <c r="Z4" s="12"/>
      <c r="AA4" s="1"/>
    </row>
    <row r="5" spans="1:27" ht="15" customHeight="1" x14ac:dyDescent="0.25">
      <c r="A5" s="1"/>
      <c r="B5" s="14"/>
      <c r="C5" s="13" t="s">
        <v>5</v>
      </c>
      <c r="D5" s="13"/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1"/>
      <c r="U5" s="11"/>
      <c r="V5" s="11"/>
      <c r="W5" s="11"/>
      <c r="X5" s="8"/>
      <c r="Y5" s="8"/>
      <c r="Z5" s="8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0" t="s">
        <v>6</v>
      </c>
      <c r="K6" s="10"/>
      <c r="L6" s="10"/>
      <c r="M6" s="10"/>
      <c r="N6" s="1"/>
      <c r="O6" s="10" t="s">
        <v>7</v>
      </c>
      <c r="P6" s="10"/>
      <c r="Q6" s="10"/>
      <c r="R6" s="10"/>
      <c r="S6" s="10"/>
      <c r="T6" s="10"/>
      <c r="U6" s="1"/>
      <c r="V6" s="10" t="s">
        <v>8</v>
      </c>
      <c r="W6" s="10"/>
      <c r="X6" s="10"/>
      <c r="Y6" s="10"/>
      <c r="Z6" s="10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8" t="s">
        <v>9</v>
      </c>
      <c r="C8" s="8"/>
      <c r="D8" s="8"/>
      <c r="E8" s="8"/>
      <c r="F8" s="1"/>
      <c r="G8" s="11" t="s">
        <v>10</v>
      </c>
      <c r="H8" s="11"/>
      <c r="I8" s="1"/>
      <c r="J8" s="11" t="s">
        <v>11</v>
      </c>
      <c r="K8" s="11"/>
      <c r="L8" s="1"/>
      <c r="M8" s="3" t="s">
        <v>12</v>
      </c>
      <c r="N8" s="1"/>
      <c r="O8" s="11" t="s">
        <v>11</v>
      </c>
      <c r="P8" s="11"/>
      <c r="Q8" s="1"/>
      <c r="R8" s="11" t="s">
        <v>12</v>
      </c>
      <c r="S8" s="11"/>
      <c r="T8" s="11"/>
      <c r="U8" s="1"/>
      <c r="V8" s="11" t="s">
        <v>13</v>
      </c>
      <c r="W8" s="11"/>
      <c r="X8" s="11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8" t="s">
        <v>15</v>
      </c>
      <c r="C10" s="8"/>
      <c r="D10" s="8"/>
      <c r="E10" s="8"/>
      <c r="F10" s="1"/>
      <c r="G10" s="8" t="s">
        <v>16</v>
      </c>
      <c r="H10" s="8"/>
      <c r="I10" s="1"/>
      <c r="J10" s="8" t="s">
        <v>16</v>
      </c>
      <c r="K10" s="8"/>
      <c r="L10" s="1"/>
      <c r="M10" s="2" t="s">
        <v>17</v>
      </c>
      <c r="N10" s="1"/>
      <c r="O10" s="8" t="s">
        <v>16</v>
      </c>
      <c r="P10" s="8"/>
      <c r="Q10" s="1"/>
      <c r="R10" s="8" t="s">
        <v>17</v>
      </c>
      <c r="S10" s="8"/>
      <c r="T10" s="8"/>
      <c r="U10" s="1"/>
      <c r="V10" s="8" t="s">
        <v>16</v>
      </c>
      <c r="W10" s="8"/>
      <c r="X10" s="8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8" t="s">
        <v>19</v>
      </c>
      <c r="C12" s="8"/>
      <c r="D12" s="8"/>
      <c r="E12" s="8"/>
      <c r="F12" s="1"/>
      <c r="G12" s="9">
        <v>62425093149</v>
      </c>
      <c r="H12" s="9"/>
      <c r="I12" s="1"/>
      <c r="J12" s="9">
        <f>341852233.9-279859421.66</f>
        <v>61992812.23999995</v>
      </c>
      <c r="K12" s="9"/>
      <c r="L12" s="1"/>
      <c r="M12" s="4">
        <v>4630468942.4899998</v>
      </c>
      <c r="N12" s="1"/>
      <c r="O12" s="9">
        <f>+G12+J12</f>
        <v>62487085961.239998</v>
      </c>
      <c r="P12" s="9"/>
      <c r="Q12" s="1"/>
      <c r="R12" s="9">
        <v>29987072673.450001</v>
      </c>
      <c r="S12" s="9"/>
      <c r="T12" s="9"/>
      <c r="U12" s="1"/>
      <c r="V12" s="7">
        <f>+O12-R12</f>
        <v>32500013287.789997</v>
      </c>
      <c r="W12" s="7"/>
      <c r="X12" s="7"/>
      <c r="Y12" s="1"/>
      <c r="Z12" s="5">
        <f>+R12/O12*100</f>
        <v>47.989232034360874</v>
      </c>
      <c r="AA12" s="1"/>
    </row>
    <row r="13" spans="1:27" ht="12" customHeight="1" x14ac:dyDescent="0.25">
      <c r="A13" s="1"/>
      <c r="B13" s="8" t="s">
        <v>20</v>
      </c>
      <c r="C13" s="8"/>
      <c r="D13" s="8"/>
      <c r="E13" s="8"/>
      <c r="F13" s="1"/>
      <c r="G13" s="9">
        <v>2280669405</v>
      </c>
      <c r="H13" s="9"/>
      <c r="I13" s="1"/>
      <c r="J13" s="9">
        <f>33031789.94-318734948.57</f>
        <v>-285703158.63</v>
      </c>
      <c r="K13" s="9"/>
      <c r="L13" s="1"/>
      <c r="M13" s="4">
        <v>136739489.34999999</v>
      </c>
      <c r="N13" s="1"/>
      <c r="O13" s="9">
        <f t="shared" ref="O13:O20" si="0">+G13+J13</f>
        <v>1994966246.3699999</v>
      </c>
      <c r="P13" s="9"/>
      <c r="Q13" s="1"/>
      <c r="R13" s="9">
        <v>672847200.11000001</v>
      </c>
      <c r="S13" s="9"/>
      <c r="T13" s="9"/>
      <c r="U13" s="1"/>
      <c r="V13" s="7">
        <f t="shared" ref="V13:V20" si="1">+O13-R13</f>
        <v>1322119046.2599998</v>
      </c>
      <c r="W13" s="7"/>
      <c r="X13" s="7"/>
      <c r="Y13" s="1"/>
      <c r="Z13" s="5">
        <f t="shared" ref="Z13:Z20" si="2">+R13/O13*100</f>
        <v>33.727247332344554</v>
      </c>
      <c r="AA13" s="1"/>
    </row>
    <row r="14" spans="1:27" ht="12" customHeight="1" x14ac:dyDescent="0.25">
      <c r="A14" s="1"/>
      <c r="B14" s="8" t="s">
        <v>21</v>
      </c>
      <c r="C14" s="8"/>
      <c r="D14" s="8"/>
      <c r="E14" s="8"/>
      <c r="F14" s="1"/>
      <c r="G14" s="9">
        <v>11446262601</v>
      </c>
      <c r="H14" s="9"/>
      <c r="I14" s="1"/>
      <c r="J14" s="9">
        <f>1137618689.77-483014966.64</f>
        <v>654603723.13</v>
      </c>
      <c r="K14" s="9"/>
      <c r="L14" s="1"/>
      <c r="M14" s="4">
        <v>583924684.32000005</v>
      </c>
      <c r="N14" s="1"/>
      <c r="O14" s="9">
        <f t="shared" si="0"/>
        <v>12100866324.129999</v>
      </c>
      <c r="P14" s="9"/>
      <c r="Q14" s="1"/>
      <c r="R14" s="9">
        <v>4685722054.5500002</v>
      </c>
      <c r="S14" s="9"/>
      <c r="T14" s="9"/>
      <c r="U14" s="1"/>
      <c r="V14" s="7">
        <f t="shared" si="1"/>
        <v>7415144269.579999</v>
      </c>
      <c r="W14" s="7"/>
      <c r="X14" s="7"/>
      <c r="Y14" s="1"/>
      <c r="Z14" s="5">
        <f t="shared" si="2"/>
        <v>38.722203262474956</v>
      </c>
      <c r="AA14" s="1"/>
    </row>
    <row r="15" spans="1:27" ht="12" customHeight="1" x14ac:dyDescent="0.25">
      <c r="A15" s="1"/>
      <c r="B15" s="8" t="s">
        <v>22</v>
      </c>
      <c r="C15" s="8"/>
      <c r="D15" s="8"/>
      <c r="E15" s="8"/>
      <c r="F15" s="1"/>
      <c r="G15" s="9">
        <v>108714267690</v>
      </c>
      <c r="H15" s="9"/>
      <c r="I15" s="1"/>
      <c r="J15" s="9">
        <f>194860321-308672044.88</f>
        <v>-113811723.88</v>
      </c>
      <c r="K15" s="9"/>
      <c r="L15" s="1"/>
      <c r="M15" s="4">
        <v>9089109888.7900009</v>
      </c>
      <c r="N15" s="1"/>
      <c r="O15" s="9">
        <f t="shared" si="0"/>
        <v>108600455966.12</v>
      </c>
      <c r="P15" s="9"/>
      <c r="Q15" s="1"/>
      <c r="R15" s="9">
        <v>52890758175.5</v>
      </c>
      <c r="S15" s="9"/>
      <c r="T15" s="9"/>
      <c r="U15" s="1"/>
      <c r="V15" s="7">
        <f t="shared" si="1"/>
        <v>55709697790.619995</v>
      </c>
      <c r="W15" s="7"/>
      <c r="X15" s="7"/>
      <c r="Y15" s="1"/>
      <c r="Z15" s="5">
        <f t="shared" si="2"/>
        <v>48.702151114356546</v>
      </c>
      <c r="AA15" s="1"/>
    </row>
    <row r="16" spans="1:27" ht="12" customHeight="1" x14ac:dyDescent="0.25">
      <c r="A16" s="1"/>
      <c r="B16" s="8" t="s">
        <v>23</v>
      </c>
      <c r="C16" s="8"/>
      <c r="D16" s="8"/>
      <c r="E16" s="8"/>
      <c r="F16" s="1"/>
      <c r="G16" s="9">
        <v>27837747</v>
      </c>
      <c r="H16" s="9"/>
      <c r="I16" s="1"/>
      <c r="J16" s="9">
        <f>83670561.37-11888904.7</f>
        <v>71781656.670000002</v>
      </c>
      <c r="K16" s="9"/>
      <c r="L16" s="1"/>
      <c r="M16" s="4">
        <v>225015.99</v>
      </c>
      <c r="N16" s="1"/>
      <c r="O16" s="9">
        <f t="shared" si="0"/>
        <v>99619403.670000002</v>
      </c>
      <c r="P16" s="9"/>
      <c r="Q16" s="1"/>
      <c r="R16" s="9">
        <v>1053461.54</v>
      </c>
      <c r="S16" s="9"/>
      <c r="T16" s="9"/>
      <c r="U16" s="1"/>
      <c r="V16" s="7">
        <f t="shared" si="1"/>
        <v>98565942.129999995</v>
      </c>
      <c r="W16" s="7"/>
      <c r="X16" s="7"/>
      <c r="Y16" s="1"/>
      <c r="Z16" s="5">
        <f t="shared" si="2"/>
        <v>1.0574862940253134</v>
      </c>
      <c r="AA16" s="1"/>
    </row>
    <row r="17" spans="1:27" ht="12" customHeight="1" x14ac:dyDescent="0.25">
      <c r="A17" s="1"/>
      <c r="B17" s="8" t="s">
        <v>24</v>
      </c>
      <c r="C17" s="8"/>
      <c r="D17" s="8"/>
      <c r="E17" s="8"/>
      <c r="F17" s="1"/>
      <c r="G17" s="9">
        <v>22690976600</v>
      </c>
      <c r="H17" s="9"/>
      <c r="I17" s="1"/>
      <c r="J17" s="9">
        <v>0</v>
      </c>
      <c r="K17" s="9"/>
      <c r="L17" s="1"/>
      <c r="M17" s="4">
        <v>1095200536.48</v>
      </c>
      <c r="N17" s="1"/>
      <c r="O17" s="9">
        <f t="shared" si="0"/>
        <v>22690976600</v>
      </c>
      <c r="P17" s="9"/>
      <c r="Q17" s="1"/>
      <c r="R17" s="9">
        <v>14369060549.59</v>
      </c>
      <c r="S17" s="9"/>
      <c r="T17" s="9"/>
      <c r="U17" s="1"/>
      <c r="V17" s="7">
        <f t="shared" si="1"/>
        <v>8321916050.4099998</v>
      </c>
      <c r="W17" s="7"/>
      <c r="X17" s="7"/>
      <c r="Y17" s="1"/>
      <c r="Z17" s="5">
        <f t="shared" si="2"/>
        <v>63.324998314924883</v>
      </c>
      <c r="AA17" s="1"/>
    </row>
    <row r="18" spans="1:27" ht="12" customHeight="1" x14ac:dyDescent="0.25">
      <c r="A18" s="1"/>
      <c r="B18" s="8" t="s">
        <v>25</v>
      </c>
      <c r="C18" s="8"/>
      <c r="D18" s="8"/>
      <c r="E18" s="8"/>
      <c r="F18" s="1"/>
      <c r="G18" s="9">
        <v>2112371566</v>
      </c>
      <c r="H18" s="9"/>
      <c r="I18" s="1"/>
      <c r="J18" s="9">
        <v>0</v>
      </c>
      <c r="K18" s="9"/>
      <c r="L18" s="1"/>
      <c r="M18" s="4">
        <v>22071680.16</v>
      </c>
      <c r="N18" s="1"/>
      <c r="O18" s="9">
        <f t="shared" si="0"/>
        <v>2112371566</v>
      </c>
      <c r="P18" s="9"/>
      <c r="Q18" s="1"/>
      <c r="R18" s="9">
        <v>2236087792.8899999</v>
      </c>
      <c r="S18" s="9"/>
      <c r="T18" s="9"/>
      <c r="U18" s="1"/>
      <c r="V18" s="7">
        <f t="shared" si="1"/>
        <v>-123716226.88999987</v>
      </c>
      <c r="W18" s="7"/>
      <c r="X18" s="7"/>
      <c r="Y18" s="1"/>
      <c r="Z18" s="5">
        <f t="shared" si="2"/>
        <v>105.85674551207246</v>
      </c>
      <c r="AA18" s="1"/>
    </row>
    <row r="19" spans="1:27" ht="12" customHeight="1" x14ac:dyDescent="0.25">
      <c r="A19" s="1"/>
      <c r="B19" s="8" t="s">
        <v>26</v>
      </c>
      <c r="C19" s="8"/>
      <c r="D19" s="8"/>
      <c r="E19" s="8"/>
      <c r="F19" s="1"/>
      <c r="G19" s="9">
        <v>45928543933</v>
      </c>
      <c r="H19" s="9"/>
      <c r="I19" s="1"/>
      <c r="J19" s="9">
        <v>0</v>
      </c>
      <c r="K19" s="9"/>
      <c r="L19" s="1"/>
      <c r="M19" s="4">
        <v>3548916076.1199999</v>
      </c>
      <c r="N19" s="1"/>
      <c r="O19" s="9">
        <f t="shared" si="0"/>
        <v>45928543933</v>
      </c>
      <c r="P19" s="9"/>
      <c r="Q19" s="1"/>
      <c r="R19" s="9">
        <v>24229512612.98</v>
      </c>
      <c r="S19" s="9"/>
      <c r="T19" s="9"/>
      <c r="U19" s="1"/>
      <c r="V19" s="7">
        <f t="shared" si="1"/>
        <v>21699031320.02</v>
      </c>
      <c r="W19" s="7"/>
      <c r="X19" s="7"/>
      <c r="Y19" s="1"/>
      <c r="Z19" s="5">
        <f t="shared" si="2"/>
        <v>52.754802434681402</v>
      </c>
      <c r="AA19" s="1"/>
    </row>
    <row r="20" spans="1:27" ht="12" customHeight="1" x14ac:dyDescent="0.25">
      <c r="A20" s="1"/>
      <c r="B20" s="8" t="s">
        <v>27</v>
      </c>
      <c r="C20" s="8"/>
      <c r="D20" s="8"/>
      <c r="E20" s="8"/>
      <c r="F20" s="1"/>
      <c r="G20" s="9">
        <v>10272568950</v>
      </c>
      <c r="H20" s="9"/>
      <c r="I20" s="1"/>
      <c r="J20" s="9">
        <v>0</v>
      </c>
      <c r="K20" s="9"/>
      <c r="L20" s="1"/>
      <c r="M20" s="4">
        <v>327264715.86000001</v>
      </c>
      <c r="N20" s="1"/>
      <c r="O20" s="9">
        <f t="shared" si="0"/>
        <v>10272568950</v>
      </c>
      <c r="P20" s="9"/>
      <c r="Q20" s="1"/>
      <c r="R20" s="9">
        <v>5453700695.96</v>
      </c>
      <c r="S20" s="9"/>
      <c r="T20" s="9"/>
      <c r="U20" s="1"/>
      <c r="V20" s="7">
        <f t="shared" si="1"/>
        <v>4818868254.04</v>
      </c>
      <c r="W20" s="7"/>
      <c r="X20" s="7"/>
      <c r="Y20" s="1"/>
      <c r="Z20" s="5">
        <f t="shared" si="2"/>
        <v>53.089940038416586</v>
      </c>
      <c r="AA20" s="1"/>
    </row>
    <row r="21" spans="1:27" ht="12" customHeight="1" x14ac:dyDescent="0.25">
      <c r="A21" s="1"/>
      <c r="B21" s="8" t="s">
        <v>28</v>
      </c>
      <c r="C21" s="8"/>
      <c r="D21" s="8"/>
      <c r="E21" s="1"/>
      <c r="F21" s="1"/>
      <c r="G21" s="9">
        <f>SUM(G12:H20)</f>
        <v>265898591641</v>
      </c>
      <c r="H21" s="9"/>
      <c r="I21" s="1"/>
      <c r="J21" s="9">
        <f>SUM(J12:K20)</f>
        <v>388863309.52999997</v>
      </c>
      <c r="K21" s="9"/>
      <c r="L21" s="1"/>
      <c r="M21" s="4">
        <f>SUM(M12:M20)</f>
        <v>19433921029.560001</v>
      </c>
      <c r="N21" s="1"/>
      <c r="O21" s="9">
        <f>SUM(O12:P20)</f>
        <v>266287454950.53</v>
      </c>
      <c r="P21" s="9"/>
      <c r="Q21" s="1"/>
      <c r="R21" s="9">
        <f>SUM(R12:T20)</f>
        <v>134525815216.56999</v>
      </c>
      <c r="S21" s="9"/>
      <c r="T21" s="9"/>
      <c r="U21" s="1"/>
      <c r="V21" s="7">
        <f>SUM(V12:X20)</f>
        <v>131761639733.96001</v>
      </c>
      <c r="W21" s="7"/>
      <c r="X21" s="7"/>
      <c r="Y21" s="1"/>
      <c r="Z21" s="5"/>
      <c r="AA21" s="1"/>
    </row>
    <row r="23" spans="1:27" x14ac:dyDescent="0.25">
      <c r="J23" s="6"/>
    </row>
  </sheetData>
  <mergeCells count="87">
    <mergeCell ref="B2:B5"/>
    <mergeCell ref="C2:F2"/>
    <mergeCell ref="G2:S2"/>
    <mergeCell ref="C3:F3"/>
    <mergeCell ref="G3:S3"/>
    <mergeCell ref="C4:F4"/>
    <mergeCell ref="G4:S4"/>
    <mergeCell ref="T4:W4"/>
    <mergeCell ref="X4:Z4"/>
    <mergeCell ref="C5:F5"/>
    <mergeCell ref="T5:W5"/>
    <mergeCell ref="X5:Z5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21:X21"/>
    <mergeCell ref="B21:D21"/>
    <mergeCell ref="G21:H21"/>
    <mergeCell ref="J21:K21"/>
    <mergeCell ref="O21:P21"/>
    <mergeCell ref="R21:T21"/>
  </mergeCells>
  <printOptions horizontalCentered="1"/>
  <pageMargins left="0.39370078740157483" right="0.39370078740157483" top="0.39370078740157483" bottom="0.3937007874015748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2021-07-22T01:55:28Z</dcterms:created>
  <dcterms:modified xsi:type="dcterms:W3CDTF">2022-01-11T23:22:46Z</dcterms:modified>
</cp:coreProperties>
</file>